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95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<sst xmlns="http://schemas.openxmlformats.org/spreadsheetml/2006/main" count="269" uniqueCount="82">
  <si>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</si>
  <si>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</si>
  <si>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</si>
  <si>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</si>
  <si>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</si>
  <si>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</si>
  <si>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</si>
  <si>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</si>
  <si>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</si>
  <si>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</si>
  <si>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</si>
  <si>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</si>
  <si>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</si>
  <si>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</si>
  <si>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</si>
  <si>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</si>
  <si>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</si>
  <si>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</si>
  <si>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</si>
  <si>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</si>
  <si>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</si>
  <si>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</si>
  <si>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</si>
  <si>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</si>
  <si>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</si>
  <si>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:Budowa i modernizacja  ul. Pięknej w Jedlinie-Zdroju(dział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</si>
  <si>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</si>
  <si>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</si>
  <si>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</si>
  <si>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</si>
  <si>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</si>
  <si>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</si>
  <si>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</si>
  <si>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</si>
  <si>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</si>
  <si>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</si>
  <si>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Rozwój infrastruktury transportowej :Budowa i modernizacja  ulic Tuwima - Mickiewicza- Konopnickiej (dział 600 rozdział 60016)</t>
  </si>
  <si>
    <t>Priorytet:III</t>
  </si>
  <si>
    <t>1.2</t>
  </si>
  <si>
    <t>Działanie:</t>
  </si>
  <si>
    <t>2010 r.</t>
  </si>
  <si>
    <t>Rozwój infrastruktury transportowej :Budowa i modernizacja ulicy  Narutowicza i Słowackiego (dział 600 rozdział 60016)</t>
  </si>
  <si>
    <t>1.3</t>
  </si>
  <si>
    <t>Rozwój infrastruktury transportowej : Budowa i modernizacja ulic w okolicy kompleksu sportowego – ulica Zakopiańska (dział 600 rozdział 60016)</t>
  </si>
  <si>
    <t>1.4</t>
  </si>
  <si>
    <t>Rozwój infrastruktury transportowej : Budowa i modernizacja ulicy Chałubińskiego (dział 600 rozdział 60016)</t>
  </si>
  <si>
    <t>1.5</t>
  </si>
  <si>
    <t>Rozwój infrastruktury transportowej : Budowa i modernizacja  ulic Lipowa – Sienkiewicza (dział 600 rozdział 60016)</t>
  </si>
  <si>
    <t>1.6</t>
  </si>
  <si>
    <t>Rozwój infrastruktury transportowej :Budowa  kładki nad potokiem przy kompleksie sportowym (dział 600 rozdział 60016)</t>
  </si>
  <si>
    <t>1.7</t>
  </si>
  <si>
    <t xml:space="preserve">Rozwój infrastruktury transportowej :Przebudowa ulic Cmentarnej i Południowej w Jedlinie-Zdroju                                  (dział 600 rozdział 60016)  </t>
  </si>
  <si>
    <t>1.8</t>
  </si>
  <si>
    <t>2009r.</t>
  </si>
  <si>
    <t>Rozwój infrastruktury transportowej :Przebudowa dróg Warszawska-Wałbrzyska w Jedlinie-Zdroju                                 (dział 600 rozdział 60016)</t>
  </si>
  <si>
    <t>1.9</t>
  </si>
  <si>
    <t>Program:</t>
  </si>
  <si>
    <t>Promocja Uzdrowiskowego Szlaku Turystyczno-Rekreacyjnego (dział 630 rozdział 63003)</t>
  </si>
  <si>
    <t xml:space="preserve">Priorytet:VI </t>
  </si>
  <si>
    <t>1.10</t>
  </si>
  <si>
    <t>Uzdrowiskowy Szlak Turystyczno-Rekreacyjny w Jedlinie-Zdroju (dział 630 rozdział 63003)</t>
  </si>
  <si>
    <t>Priorytet:II</t>
  </si>
  <si>
    <t>1.11</t>
  </si>
  <si>
    <t>z tego: 2007r.</t>
  </si>
  <si>
    <t>Rozwój społeczeństwa informacyjnego na Dolnym Śląsku:Powiat Wałbrzyski on -line (dział 750 rozdział 75023)</t>
  </si>
  <si>
    <t>1.12</t>
  </si>
  <si>
    <t>Kompleks edukacyjno - kulturalno - socjalny w Jedlinie-Zdroju (dział 852 rozdział 85219)</t>
  </si>
  <si>
    <t>1.13</t>
  </si>
  <si>
    <t>Modernizacja oświetlenia ulicy: Pl.Zwycięstwa w Jedlinie-Zdroju (dział 900 rozdział 90015)</t>
  </si>
  <si>
    <t>Priorytet:VI TURYSTYKA</t>
  </si>
  <si>
    <t>1.14</t>
  </si>
  <si>
    <t>Rewitalizacja remizy strażackiej przy ul. Warszawskiej dla celów muzealno-wystawienniczych(dział 921 rozdział 92120)</t>
  </si>
  <si>
    <t>Priorytet:IX</t>
  </si>
  <si>
    <t>1.15</t>
  </si>
  <si>
    <t xml:space="preserve"> Rozbudowa obiektów rekreacyjno-sportowych na terenie kompleksu przy ul. Kłodzkiej w Jedlinie-Zdroju                          (dział 926 rozdział 92601)</t>
  </si>
  <si>
    <t>1.16</t>
  </si>
  <si>
    <t>Wydatki bieżące razem:</t>
  </si>
  <si>
    <t>2.1</t>
  </si>
  <si>
    <t>Priorytet:</t>
  </si>
  <si>
    <t>z tego: 2008. r.</t>
  </si>
  <si>
    <t>Ogółem (1+2)</t>
  </si>
  <si>
    <t>4538/4539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</si>
</sst>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49" fontId="2" fillId="0" borderId="10" xfId="17" applyNumberFormat="1" applyFont="1" applyBorder="1">
      <alignment/>
      <protection/>
    </xf>
    <xf numFmtId="0" fontId="4" fillId="0" borderId="11" xfId="17" applyFont="1" applyBorder="1" applyAlignment="1">
      <alignment horizontal="center"/>
      <protection/>
    </xf>
    <xf numFmtId="49" fontId="2" fillId="4" borderId="11" xfId="17" applyNumberFormat="1" applyFont="1" applyFill="1" applyBorder="1" applyAlignment="1">
      <alignment horizontal="center" vertical="center"/>
      <protection/>
    </xf>
    <xf numFmtId="4" fontId="2" fillId="4" borderId="11" xfId="17" applyNumberFormat="1" applyFont="1" applyFill="1" applyBorder="1" applyAlignment="1">
      <alignment/>
      <protection/>
    </xf>
    <xf numFmtId="4" fontId="4" fillId="4" borderId="11" xfId="17" applyNumberFormat="1" applyFont="1" applyFill="1" applyBorder="1" applyAlignment="1">
      <alignment/>
      <protection/>
    </xf>
    <xf numFmtId="4" fontId="2" fillId="0" borderId="11" xfId="17" applyNumberFormat="1" applyFont="1" applyBorder="1">
      <alignment/>
      <protection/>
    </xf>
    <xf numFmtId="4" fontId="4" fillId="0" borderId="11" xfId="17" applyNumberFormat="1" applyFont="1" applyBorder="1">
      <alignment/>
      <protection/>
    </xf>
    <xf numFmtId="0" fontId="2" fillId="0" borderId="12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3" xfId="17" applyFont="1" applyBorder="1">
      <alignment/>
      <protection/>
    </xf>
    <xf numFmtId="0" fontId="2" fillId="0" borderId="9" xfId="17" applyFont="1" applyBorder="1">
      <alignment/>
      <protection/>
    </xf>
    <xf numFmtId="0" fontId="2" fillId="0" borderId="9" xfId="17" applyFont="1" applyBorder="1" applyAlignment="1">
      <alignment/>
      <protection/>
    </xf>
    <xf numFmtId="49" fontId="2" fillId="4" borderId="9" xfId="17" applyNumberFormat="1" applyFont="1" applyFill="1" applyBorder="1" applyAlignment="1">
      <alignment horizontal="center" vertical="center"/>
      <protection/>
    </xf>
    <xf numFmtId="4" fontId="2" fillId="4" borderId="9" xfId="17" applyNumberFormat="1" applyFont="1" applyFill="1" applyBorder="1">
      <alignment/>
      <protection/>
    </xf>
    <xf numFmtId="4" fontId="2" fillId="0" borderId="9" xfId="17" applyNumberFormat="1" applyFont="1" applyBorder="1" applyAlignment="1">
      <alignment/>
      <protection/>
    </xf>
    <xf numFmtId="0" fontId="2" fillId="0" borderId="5" xfId="17" applyFont="1" applyBorder="1" applyAlignment="1">
      <alignment/>
      <protection/>
    </xf>
    <xf numFmtId="0" fontId="2" fillId="0" borderId="14" xfId="17" applyFont="1" applyBorder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2" fontId="2" fillId="0" borderId="9" xfId="17" applyNumberFormat="1" applyFont="1" applyBorder="1" applyAlignment="1">
      <alignment/>
      <protection/>
    </xf>
    <xf numFmtId="0" fontId="2" fillId="0" borderId="15" xfId="17" applyFont="1" applyBorder="1" applyAlignment="1">
      <alignment vertical="top"/>
      <protection/>
    </xf>
    <xf numFmtId="0" fontId="2" fillId="5" borderId="15" xfId="17" applyFont="1" applyFill="1" applyBorder="1" applyAlignment="1">
      <alignment vertical="top"/>
      <protection/>
    </xf>
    <xf numFmtId="4" fontId="2" fillId="4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11" xfId="17" applyFont="1" applyBorder="1">
      <alignment/>
      <protection/>
    </xf>
    <xf numFmtId="0" fontId="2" fillId="0" borderId="14" xfId="17" applyFont="1" applyBorder="1" applyAlignment="1">
      <alignment/>
      <protection/>
    </xf>
    <xf numFmtId="4" fontId="2" fillId="4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4" borderId="16" xfId="17" applyNumberFormat="1" applyFont="1" applyFill="1" applyBorder="1">
      <alignment/>
      <protection/>
    </xf>
    <xf numFmtId="0" fontId="2" fillId="0" borderId="16" xfId="17" applyFont="1" applyBorder="1">
      <alignment/>
      <protection/>
    </xf>
    <xf numFmtId="0" fontId="2" fillId="4" borderId="16" xfId="17" applyFont="1" applyFill="1" applyBorder="1">
      <alignment/>
      <protection/>
    </xf>
    <xf numFmtId="0" fontId="2" fillId="0" borderId="16" xfId="17" applyFont="1" applyBorder="1" applyAlignment="1">
      <alignment/>
      <protection/>
    </xf>
    <xf numFmtId="0" fontId="0" fillId="0" borderId="0" xfId="0" applyFont="1" applyAlignment="1">
      <alignment/>
    </xf>
    <xf numFmtId="49" fontId="2" fillId="0" borderId="16" xfId="17" applyNumberFormat="1" applyFont="1" applyBorder="1" applyAlignment="1">
      <alignment horizontal="center" vertical="center"/>
      <protection/>
    </xf>
    <xf numFmtId="0" fontId="1" fillId="0" borderId="16" xfId="17" applyFont="1" applyBorder="1" applyAlignment="1">
      <alignment vertical="top"/>
      <protection/>
    </xf>
    <xf numFmtId="0" fontId="2" fillId="4" borderId="16" xfId="17" applyFont="1" applyFill="1" applyBorder="1" applyAlignment="1">
      <alignment horizontal="center" vertical="center"/>
      <protection/>
    </xf>
    <xf numFmtId="49" fontId="2" fillId="4" borderId="16" xfId="17" applyNumberFormat="1" applyFont="1" applyFill="1" applyBorder="1" applyAlignment="1">
      <alignment horizontal="center" vertical="center"/>
      <protection/>
    </xf>
    <xf numFmtId="4" fontId="2" fillId="5" borderId="15" xfId="17" applyNumberFormat="1" applyFont="1" applyFill="1" applyBorder="1" applyAlignment="1">
      <alignment vertical="top"/>
      <protection/>
    </xf>
    <xf numFmtId="4" fontId="2" fillId="0" borderId="15" xfId="17" applyNumberFormat="1" applyFont="1" applyBorder="1" applyAlignment="1">
      <alignment vertical="top"/>
      <protection/>
    </xf>
    <xf numFmtId="164" fontId="2" fillId="0" borderId="2" xfId="0" applyNumberFormat="1" applyFont="1" applyBorder="1" applyAlignment="1">
      <alignment/>
    </xf>
    <xf numFmtId="164" fontId="2" fillId="0" borderId="15" xfId="17" applyNumberFormat="1" applyFont="1" applyBorder="1" applyAlignment="1">
      <alignment vertical="top"/>
      <protection/>
    </xf>
    <xf numFmtId="0" fontId="2" fillId="0" borderId="3" xfId="17" applyFont="1" applyBorder="1" applyAlignment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5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2" fillId="3" borderId="17" xfId="0" applyFont="1" applyFill="1" applyBorder="1" applyAlignment="1">
      <alignment/>
    </xf>
    <xf numFmtId="0" fontId="2" fillId="0" borderId="17" xfId="17" applyFont="1" applyBorder="1">
      <alignment/>
      <protection/>
    </xf>
    <xf numFmtId="0" fontId="2" fillId="4" borderId="17" xfId="17" applyFont="1" applyFill="1" applyBorder="1">
      <alignment/>
      <protection/>
    </xf>
    <xf numFmtId="0" fontId="2" fillId="3" borderId="17" xfId="0" applyFont="1" applyFill="1" applyBorder="1" applyAlignment="1">
      <alignment horizontal="center"/>
    </xf>
    <xf numFmtId="0" fontId="2" fillId="0" borderId="17" xfId="17" applyFont="1" applyBorder="1" applyAlignment="1">
      <alignment/>
      <protection/>
    </xf>
    <xf numFmtId="0" fontId="2" fillId="4" borderId="17" xfId="17" applyFont="1" applyFill="1" applyBorder="1" applyAlignment="1">
      <alignment horizontal="center" vertical="center"/>
      <protection/>
    </xf>
    <xf numFmtId="4" fontId="2" fillId="4" borderId="17" xfId="17" applyNumberFormat="1" applyFont="1" applyFill="1" applyBorder="1">
      <alignment/>
      <protection/>
    </xf>
    <xf numFmtId="4" fontId="2" fillId="0" borderId="17" xfId="17" applyNumberFormat="1" applyFont="1" applyBorder="1" applyAlignment="1">
      <alignment/>
      <protection/>
    </xf>
    <xf numFmtId="49" fontId="2" fillId="4" borderId="17" xfId="17" applyNumberFormat="1" applyFont="1" applyFill="1" applyBorder="1" applyAlignment="1">
      <alignment horizontal="center" vertical="center"/>
      <protection/>
    </xf>
    <xf numFmtId="0" fontId="4" fillId="0" borderId="17" xfId="17" applyFont="1" applyBorder="1" applyAlignment="1">
      <alignment horizontal="center"/>
      <protection/>
    </xf>
    <xf numFmtId="4" fontId="2" fillId="0" borderId="6" xfId="0" applyNumberFormat="1" applyFont="1" applyBorder="1" applyAlignment="1">
      <alignment/>
    </xf>
    <xf numFmtId="0" fontId="4" fillId="0" borderId="17" xfId="17" applyFont="1" applyBorder="1">
      <alignment/>
      <protection/>
    </xf>
    <xf numFmtId="4" fontId="4" fillId="0" borderId="17" xfId="17" applyNumberFormat="1" applyFont="1" applyBorder="1">
      <alignment/>
      <protection/>
    </xf>
    <xf numFmtId="4" fontId="2" fillId="0" borderId="17" xfId="17" applyNumberFormat="1" applyFont="1" applyBorder="1">
      <alignment/>
      <protection/>
    </xf>
    <xf numFmtId="0" fontId="2" fillId="4" borderId="17" xfId="17" applyFont="1" applyFill="1" applyBorder="1" applyAlignment="1">
      <alignment/>
      <protection/>
    </xf>
    <xf numFmtId="0" fontId="0" fillId="0" borderId="17" xfId="0" applyBorder="1" applyAlignment="1">
      <alignment/>
    </xf>
    <xf numFmtId="0" fontId="2" fillId="0" borderId="12" xfId="17" applyFont="1" applyBorder="1" applyAlignment="1">
      <alignment/>
      <protection/>
    </xf>
    <xf numFmtId="0" fontId="2" fillId="4" borderId="3" xfId="17" applyFont="1" applyFill="1" applyBorder="1" applyAlignment="1">
      <alignment horizontal="center" vertical="center"/>
      <protection/>
    </xf>
    <xf numFmtId="4" fontId="2" fillId="4" borderId="3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1" fillId="0" borderId="6" xfId="17" applyFont="1" applyBorder="1" applyAlignment="1">
      <alignment horizontal="justify" vertical="top"/>
      <protection/>
    </xf>
    <xf numFmtId="0" fontId="1" fillId="0" borderId="3" xfId="17" applyFont="1" applyBorder="1" applyAlignment="1">
      <alignment horizontal="justify"/>
      <protection/>
    </xf>
    <xf numFmtId="0" fontId="1" fillId="0" borderId="15" xfId="17" applyFont="1" applyBorder="1" applyAlignment="1">
      <alignment horizontal="justify"/>
      <protection/>
    </xf>
    <xf numFmtId="4" fontId="1" fillId="0" borderId="15" xfId="17" applyNumberFormat="1" applyFont="1" applyBorder="1" applyAlignment="1">
      <alignment vertical="top"/>
      <protection/>
    </xf>
    <xf numFmtId="0" fontId="1" fillId="0" borderId="15" xfId="17" applyFont="1" applyBorder="1" applyAlignment="1">
      <alignment vertical="top"/>
      <protection/>
    </xf>
    <xf numFmtId="0" fontId="1" fillId="0" borderId="3" xfId="17" applyFont="1" applyBorder="1" applyAlignment="1">
      <alignment horizontal="justify" vertical="top"/>
      <protection/>
    </xf>
    <xf numFmtId="0" fontId="1" fillId="0" borderId="3" xfId="17" applyFont="1" applyBorder="1" applyAlignment="1">
      <alignment/>
      <protection/>
    </xf>
    <xf numFmtId="0" fontId="5" fillId="0" borderId="18" xfId="17" applyFont="1" applyBorder="1" applyAlignment="1">
      <alignment horizontal="justify" vertical="top"/>
      <protection/>
    </xf>
    <xf numFmtId="0" fontId="1" fillId="0" borderId="17" xfId="17" applyFont="1" applyBorder="1" applyAlignment="1">
      <alignment vertical="top"/>
      <protection/>
    </xf>
    <xf numFmtId="0" fontId="1" fillId="0" borderId="17" xfId="17" applyFont="1" applyBorder="1" applyAlignment="1">
      <alignment horizontal="justify" vertical="top"/>
      <protection/>
    </xf>
    <xf numFmtId="0" fontId="4" fillId="0" borderId="17" xfId="17" applyFont="1" applyBorder="1" applyAlignment="1">
      <alignment horizontal="center"/>
      <protection/>
    </xf>
    <xf numFmtId="0" fontId="1" fillId="0" borderId="17" xfId="17" applyFont="1" applyBorder="1" applyAlignment="1">
      <alignment horizontal="justify" vertical="center"/>
      <protection/>
    </xf>
    <xf numFmtId="0" fontId="2" fillId="0" borderId="17" xfId="17" applyFont="1" applyBorder="1" applyAlignment="1">
      <alignment horizontal="center" vertical="center"/>
      <protection/>
    </xf>
    <xf numFmtId="0" fontId="2" fillId="0" borderId="1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="140" zoomScaleNormal="140" workbookViewId="0" topLeftCell="A92">
      <selection activeCell="E160" sqref="E160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9" width="8.0039062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8.421875" style="0" customWidth="1"/>
    <col min="14" max="14" width="10.00390625" style="0" customWidth="1"/>
    <col min="15" max="15" width="6.00390625" style="0" customWidth="1"/>
    <col min="16" max="16" width="5.28125" style="0" customWidth="1"/>
    <col min="17" max="17" width="7.57421875" style="0" customWidth="1"/>
    <col min="18" max="16384" width="11.421875" style="0" customWidth="1"/>
  </cols>
  <sheetData>
    <row r="1" spans="2:17" s="1" customFormat="1" ht="11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05" t="s">
        <v>0</v>
      </c>
      <c r="C3" s="106" t="s">
        <v>1</v>
      </c>
      <c r="D3" s="106" t="s">
        <v>2</v>
      </c>
      <c r="E3" s="106" t="s">
        <v>3</v>
      </c>
      <c r="F3" s="107" t="s">
        <v>4</v>
      </c>
      <c r="G3" s="107"/>
      <c r="H3" s="107" t="s">
        <v>5</v>
      </c>
      <c r="I3" s="107"/>
      <c r="J3" s="107"/>
      <c r="K3" s="107"/>
      <c r="L3" s="107"/>
      <c r="M3" s="107"/>
      <c r="N3" s="107"/>
      <c r="O3" s="107"/>
      <c r="P3" s="107"/>
      <c r="Q3" s="107"/>
    </row>
    <row r="4" spans="1:17" s="1" customFormat="1" ht="7.5" customHeight="1">
      <c r="A4" s="6"/>
      <c r="B4" s="105"/>
      <c r="C4" s="106"/>
      <c r="D4" s="106"/>
      <c r="E4" s="106"/>
      <c r="F4" s="106" t="s">
        <v>6</v>
      </c>
      <c r="G4" s="106" t="s">
        <v>7</v>
      </c>
      <c r="H4" s="107" t="s">
        <v>8</v>
      </c>
      <c r="I4" s="107"/>
      <c r="J4" s="107"/>
      <c r="K4" s="107"/>
      <c r="L4" s="107"/>
      <c r="M4" s="107"/>
      <c r="N4" s="107"/>
      <c r="O4" s="107"/>
      <c r="P4" s="107"/>
      <c r="Q4" s="107"/>
    </row>
    <row r="5" spans="1:17" s="1" customFormat="1" ht="8.25">
      <c r="A5" s="6"/>
      <c r="B5" s="105"/>
      <c r="C5" s="106"/>
      <c r="D5" s="106"/>
      <c r="E5" s="106"/>
      <c r="F5" s="106"/>
      <c r="G5" s="106"/>
      <c r="H5" s="106" t="s">
        <v>9</v>
      </c>
      <c r="I5" s="107" t="s">
        <v>10</v>
      </c>
      <c r="J5" s="107"/>
      <c r="K5" s="107"/>
      <c r="L5" s="107"/>
      <c r="M5" s="107"/>
      <c r="N5" s="107"/>
      <c r="O5" s="107"/>
      <c r="P5" s="107"/>
      <c r="Q5" s="107"/>
    </row>
    <row r="6" spans="1:17" s="1" customFormat="1" ht="8.25">
      <c r="A6" s="7" t="s">
        <v>11</v>
      </c>
      <c r="B6" s="105"/>
      <c r="C6" s="106"/>
      <c r="D6" s="106"/>
      <c r="E6" s="106"/>
      <c r="F6" s="106"/>
      <c r="G6" s="106"/>
      <c r="H6" s="106"/>
      <c r="I6" s="107" t="s">
        <v>12</v>
      </c>
      <c r="J6" s="107"/>
      <c r="K6" s="107"/>
      <c r="L6" s="107"/>
      <c r="M6" s="107" t="s">
        <v>13</v>
      </c>
      <c r="N6" s="107"/>
      <c r="O6" s="107"/>
      <c r="P6" s="107"/>
      <c r="Q6" s="107"/>
    </row>
    <row r="7" spans="1:17" s="1" customFormat="1" ht="8.25">
      <c r="A7" s="6"/>
      <c r="B7" s="105"/>
      <c r="C7" s="106"/>
      <c r="D7" s="106"/>
      <c r="E7" s="106"/>
      <c r="F7" s="106"/>
      <c r="G7" s="106"/>
      <c r="H7" s="106"/>
      <c r="I7" s="106" t="s">
        <v>14</v>
      </c>
      <c r="J7" s="107" t="s">
        <v>15</v>
      </c>
      <c r="K7" s="107"/>
      <c r="L7" s="107"/>
      <c r="M7" s="106" t="s">
        <v>16</v>
      </c>
      <c r="N7" s="106" t="s">
        <v>15</v>
      </c>
      <c r="O7" s="106"/>
      <c r="P7" s="106"/>
      <c r="Q7" s="106"/>
    </row>
    <row r="8" spans="1:17" s="1" customFormat="1" ht="23.25" customHeight="1">
      <c r="A8" s="8"/>
      <c r="B8" s="105"/>
      <c r="C8" s="106"/>
      <c r="D8" s="106"/>
      <c r="E8" s="106"/>
      <c r="F8" s="106"/>
      <c r="G8" s="106"/>
      <c r="H8" s="106"/>
      <c r="I8" s="106"/>
      <c r="J8" s="5" t="s">
        <v>17</v>
      </c>
      <c r="K8" s="5" t="s">
        <v>18</v>
      </c>
      <c r="L8" s="5" t="s">
        <v>19</v>
      </c>
      <c r="M8" s="106"/>
      <c r="N8" s="5" t="s">
        <v>20</v>
      </c>
      <c r="O8" s="5" t="s">
        <v>17</v>
      </c>
      <c r="P8" s="5" t="s">
        <v>18</v>
      </c>
      <c r="Q8" s="5" t="s">
        <v>21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1.25" customHeight="1">
      <c r="A10" s="12"/>
      <c r="B10" s="13" t="s">
        <v>22</v>
      </c>
      <c r="C10" s="108" t="s">
        <v>23</v>
      </c>
      <c r="D10" s="108"/>
      <c r="E10" s="14">
        <f aca="true" t="shared" si="0" ref="E10:J10">SUM(E15,E22,E30,E38,E46,E54,E62,E70,E78,E86,E94,E102,E110,E118,E126,E134)</f>
        <v>15879617.9</v>
      </c>
      <c r="F10" s="14">
        <f t="shared" si="0"/>
        <v>6631392.9</v>
      </c>
      <c r="G10" s="14">
        <f t="shared" si="0"/>
        <v>9248234</v>
      </c>
      <c r="H10" s="14">
        <f t="shared" si="0"/>
        <v>15879617.9</v>
      </c>
      <c r="I10" s="14">
        <f t="shared" si="0"/>
        <v>6631392.9</v>
      </c>
      <c r="J10" s="14">
        <f t="shared" si="0"/>
        <v>1000000</v>
      </c>
      <c r="K10" s="14">
        <v>0</v>
      </c>
      <c r="L10" s="14">
        <f>SUM(L15,L22,L30,L38,L46,L54,L62,L70,L78,L86,L94,L102,L110,L118,L126,L134)</f>
        <v>5631392.9</v>
      </c>
      <c r="M10" s="14">
        <f>SUM(M15,M22,M30,M38,M46,M54,M62,M70,M78,M86,M102,M110,M118,M126,M134)</f>
        <v>5773500</v>
      </c>
      <c r="N10" s="14">
        <v>0</v>
      </c>
      <c r="O10" s="14">
        <v>0</v>
      </c>
      <c r="P10" s="14">
        <v>0</v>
      </c>
      <c r="Q10" s="14">
        <f>SUM(Q15,Q22,Q30,Q38,Q46,Q54,Q62,Q70,Q78,Q86,Q94,Q102,Q110,Q118,Q126,Q134)</f>
        <v>5773500</v>
      </c>
    </row>
    <row r="11" spans="1:17" s="1" customFormat="1" ht="8.25">
      <c r="A11" s="12"/>
      <c r="B11" s="15" t="s">
        <v>24</v>
      </c>
      <c r="C11" s="109" t="s">
        <v>25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s="1" customFormat="1" ht="8.25">
      <c r="A12" s="12"/>
      <c r="B12" s="16" t="s">
        <v>26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s="1" customFormat="1" ht="8.25">
      <c r="A13" s="17" t="s">
        <v>27</v>
      </c>
      <c r="B13" s="15" t="s">
        <v>28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s="1" customFormat="1" ht="16.5" customHeight="1">
      <c r="A14" s="12"/>
      <c r="B14" s="15" t="s">
        <v>29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s="1" customFormat="1" ht="9.75" customHeight="1">
      <c r="A15" s="12"/>
      <c r="B15" s="15" t="s">
        <v>30</v>
      </c>
      <c r="C15" s="18"/>
      <c r="D15" s="19" t="s">
        <v>31</v>
      </c>
      <c r="E15" s="20">
        <v>147000</v>
      </c>
      <c r="F15" s="20">
        <f>SUM(F16)</f>
        <v>73500</v>
      </c>
      <c r="G15" s="20">
        <f>SUM(G16)</f>
        <v>73500</v>
      </c>
      <c r="H15" s="21">
        <v>147000</v>
      </c>
      <c r="I15" s="21">
        <f>SUM(K15:L15)</f>
        <v>73500</v>
      </c>
      <c r="J15" s="21">
        <v>0</v>
      </c>
      <c r="K15" s="21">
        <v>0</v>
      </c>
      <c r="L15" s="21">
        <v>73500</v>
      </c>
      <c r="M15" s="22">
        <f>SUM(O15:Q15)</f>
        <v>73500</v>
      </c>
      <c r="N15" s="21">
        <f>SUM(N16:N17)</f>
        <v>0</v>
      </c>
      <c r="O15" s="21">
        <f>SUM(O16:O17)</f>
        <v>0</v>
      </c>
      <c r="P15" s="21">
        <f>SUM(P16:P17)</f>
        <v>0</v>
      </c>
      <c r="Q15" s="21">
        <f>SUM(Q16:Q17)</f>
        <v>73500</v>
      </c>
    </row>
    <row r="16" spans="1:17" s="1" customFormat="1" ht="8.25">
      <c r="A16" s="12"/>
      <c r="B16" s="15" t="s">
        <v>32</v>
      </c>
      <c r="C16" s="18"/>
      <c r="D16" s="23" t="s">
        <v>33</v>
      </c>
      <c r="E16" s="24">
        <v>73500</v>
      </c>
      <c r="F16" s="24">
        <v>73500</v>
      </c>
      <c r="G16" s="24">
        <v>73500</v>
      </c>
      <c r="H16" s="21">
        <v>147000</v>
      </c>
      <c r="I16" s="21">
        <v>73500</v>
      </c>
      <c r="J16" s="21">
        <v>0</v>
      </c>
      <c r="K16" s="21">
        <v>0</v>
      </c>
      <c r="L16" s="21">
        <v>0</v>
      </c>
      <c r="M16" s="21">
        <f>SUM(O16:Q16)</f>
        <v>73500</v>
      </c>
      <c r="N16" s="21">
        <v>0</v>
      </c>
      <c r="O16" s="21">
        <v>0</v>
      </c>
      <c r="P16" s="21">
        <v>0</v>
      </c>
      <c r="Q16" s="21">
        <v>73500</v>
      </c>
    </row>
    <row r="17" spans="1:17" s="1" customFormat="1" ht="8.25">
      <c r="A17" s="25"/>
      <c r="B17" s="26" t="s">
        <v>34</v>
      </c>
      <c r="C17" s="27"/>
      <c r="D17" s="28" t="s">
        <v>33</v>
      </c>
      <c r="E17" s="29">
        <v>73500</v>
      </c>
      <c r="F17" s="30">
        <v>0</v>
      </c>
      <c r="G17" s="30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f>SUM(O17:Q17)</f>
        <v>0</v>
      </c>
      <c r="N17" s="31">
        <v>0</v>
      </c>
      <c r="O17" s="32">
        <v>0</v>
      </c>
      <c r="P17" s="32">
        <v>0</v>
      </c>
      <c r="Q17" s="32">
        <v>0</v>
      </c>
    </row>
    <row r="18" spans="1:17" s="1" customFormat="1" ht="9.75" customHeight="1">
      <c r="A18" s="12"/>
      <c r="B18" s="33" t="s">
        <v>35</v>
      </c>
      <c r="C18" s="110" t="s">
        <v>36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s="1" customFormat="1" ht="8.25">
      <c r="A19" s="12"/>
      <c r="B19" s="34" t="s">
        <v>37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s="1" customFormat="1" ht="8.25">
      <c r="A20" s="35" t="s">
        <v>38</v>
      </c>
      <c r="B20" s="36" t="s">
        <v>39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s="1" customFormat="1" ht="13.5" customHeight="1">
      <c r="A21" s="12"/>
      <c r="B21" s="36" t="s">
        <v>29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s="1" customFormat="1" ht="8.25">
      <c r="A22" s="12"/>
      <c r="B22" s="36" t="s">
        <v>30</v>
      </c>
      <c r="C22" s="37"/>
      <c r="D22" s="38" t="s">
        <v>31</v>
      </c>
      <c r="E22" s="39">
        <v>1899000</v>
      </c>
      <c r="F22" s="39">
        <f>SUM(F23:F25)</f>
        <v>949500</v>
      </c>
      <c r="G22" s="39">
        <f>SUM(G23:G25)</f>
        <v>949500</v>
      </c>
      <c r="H22" s="40">
        <f>SUM(H23:H25)</f>
        <v>1899000</v>
      </c>
      <c r="I22" s="40">
        <f>SUM(I23:I25)</f>
        <v>949500</v>
      </c>
      <c r="J22" s="40">
        <v>0</v>
      </c>
      <c r="K22" s="40">
        <v>0</v>
      </c>
      <c r="L22" s="40">
        <f>SUM(L23:L25)</f>
        <v>949500</v>
      </c>
      <c r="M22" s="40">
        <f>SUM(M23:M25)</f>
        <v>949500</v>
      </c>
      <c r="N22" s="40">
        <v>0</v>
      </c>
      <c r="O22" s="40">
        <v>0</v>
      </c>
      <c r="P22" s="40">
        <v>0</v>
      </c>
      <c r="Q22" s="40">
        <f>SUM(Q23:Q25)</f>
        <v>949500</v>
      </c>
    </row>
    <row r="23" spans="1:17" s="1" customFormat="1" ht="9" customHeight="1">
      <c r="A23" s="17"/>
      <c r="B23" s="36" t="s">
        <v>32</v>
      </c>
      <c r="C23" s="37"/>
      <c r="D23" s="41" t="s">
        <v>33</v>
      </c>
      <c r="E23" s="39">
        <v>509000</v>
      </c>
      <c r="F23" s="39">
        <v>254500</v>
      </c>
      <c r="G23" s="39">
        <v>254500</v>
      </c>
      <c r="H23" s="40">
        <v>509000</v>
      </c>
      <c r="I23" s="40">
        <v>254500</v>
      </c>
      <c r="J23" s="42">
        <v>0</v>
      </c>
      <c r="K23" s="40">
        <v>0</v>
      </c>
      <c r="L23" s="40">
        <v>254500</v>
      </c>
      <c r="M23" s="40">
        <v>254500</v>
      </c>
      <c r="N23" s="40">
        <v>0</v>
      </c>
      <c r="O23" s="40">
        <v>0</v>
      </c>
      <c r="P23" s="40">
        <v>0</v>
      </c>
      <c r="Q23" s="40">
        <v>254500</v>
      </c>
    </row>
    <row r="24" spans="1:17" s="1" customFormat="1" ht="8.25">
      <c r="A24" s="12"/>
      <c r="B24" s="36" t="s">
        <v>34</v>
      </c>
      <c r="C24" s="37"/>
      <c r="D24" s="41" t="s">
        <v>33</v>
      </c>
      <c r="E24" s="39">
        <v>1000000</v>
      </c>
      <c r="F24" s="39">
        <v>500000</v>
      </c>
      <c r="G24" s="39">
        <v>500000</v>
      </c>
      <c r="H24" s="40">
        <v>1000000</v>
      </c>
      <c r="I24" s="40">
        <v>500000</v>
      </c>
      <c r="J24" s="40">
        <v>0</v>
      </c>
      <c r="K24" s="40">
        <v>0</v>
      </c>
      <c r="L24" s="40">
        <v>500000</v>
      </c>
      <c r="M24" s="40">
        <v>500000</v>
      </c>
      <c r="N24" s="40">
        <v>0</v>
      </c>
      <c r="O24" s="40">
        <v>0</v>
      </c>
      <c r="P24" s="40">
        <v>0</v>
      </c>
      <c r="Q24" s="40">
        <v>500000</v>
      </c>
    </row>
    <row r="25" spans="1:17" s="1" customFormat="1" ht="8.25">
      <c r="A25" s="12"/>
      <c r="B25" s="36" t="s">
        <v>40</v>
      </c>
      <c r="C25" s="37"/>
      <c r="D25" s="41" t="s">
        <v>33</v>
      </c>
      <c r="E25" s="39">
        <v>390000</v>
      </c>
      <c r="F25" s="39">
        <v>195000</v>
      </c>
      <c r="G25" s="39">
        <v>195000</v>
      </c>
      <c r="H25" s="40">
        <v>390000</v>
      </c>
      <c r="I25" s="40">
        <v>195000</v>
      </c>
      <c r="J25" s="40">
        <v>0</v>
      </c>
      <c r="K25" s="40">
        <v>0</v>
      </c>
      <c r="L25" s="40">
        <v>195000</v>
      </c>
      <c r="M25" s="40">
        <v>195000</v>
      </c>
      <c r="N25" s="40">
        <v>0</v>
      </c>
      <c r="O25" s="40">
        <v>0</v>
      </c>
      <c r="P25" s="40">
        <v>0</v>
      </c>
      <c r="Q25" s="40">
        <v>195000</v>
      </c>
    </row>
    <row r="26" spans="1:17" s="1" customFormat="1" ht="8.25" customHeight="1">
      <c r="A26" s="12"/>
      <c r="B26" s="43" t="s">
        <v>24</v>
      </c>
      <c r="C26" s="111" t="s">
        <v>41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s="1" customFormat="1" ht="9" customHeight="1">
      <c r="A27" s="12"/>
      <c r="B27" s="16" t="s">
        <v>37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s="1" customFormat="1" ht="9" customHeight="1">
      <c r="A28" s="35" t="s">
        <v>42</v>
      </c>
      <c r="B28" s="15" t="s">
        <v>39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s="1" customFormat="1" ht="10.5" customHeight="1">
      <c r="A29" s="12"/>
      <c r="B29" s="15" t="s">
        <v>29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s="1" customFormat="1" ht="8.25">
      <c r="A30" s="12"/>
      <c r="B30" s="15" t="s">
        <v>30</v>
      </c>
      <c r="C30" s="37"/>
      <c r="D30" s="41" t="s">
        <v>31</v>
      </c>
      <c r="E30" s="39">
        <v>2003000</v>
      </c>
      <c r="F30" s="39">
        <f aca="true" t="shared" si="1" ref="F30:Q30">SUM(F31:F33)</f>
        <v>1003000</v>
      </c>
      <c r="G30" s="39">
        <f t="shared" si="1"/>
        <v>1000000</v>
      </c>
      <c r="H30" s="40">
        <f t="shared" si="1"/>
        <v>2003000</v>
      </c>
      <c r="I30" s="40">
        <f t="shared" si="1"/>
        <v>1003000</v>
      </c>
      <c r="J30" s="40">
        <f t="shared" si="1"/>
        <v>0</v>
      </c>
      <c r="K30" s="40">
        <f t="shared" si="1"/>
        <v>0</v>
      </c>
      <c r="L30" s="40">
        <f t="shared" si="1"/>
        <v>1003000</v>
      </c>
      <c r="M30" s="40">
        <f t="shared" si="1"/>
        <v>1000000</v>
      </c>
      <c r="N30" s="40">
        <f t="shared" si="1"/>
        <v>0</v>
      </c>
      <c r="O30" s="40">
        <f t="shared" si="1"/>
        <v>0</v>
      </c>
      <c r="P30" s="40">
        <f t="shared" si="1"/>
        <v>0</v>
      </c>
      <c r="Q30" s="40">
        <f t="shared" si="1"/>
        <v>1000000</v>
      </c>
    </row>
    <row r="31" spans="1:17" s="1" customFormat="1" ht="8.25">
      <c r="A31" s="17"/>
      <c r="B31" s="15" t="s">
        <v>32</v>
      </c>
      <c r="C31" s="37"/>
      <c r="D31" s="41" t="s">
        <v>33</v>
      </c>
      <c r="E31" s="39">
        <v>0</v>
      </c>
      <c r="F31" s="39">
        <v>0</v>
      </c>
      <c r="G31" s="39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</row>
    <row r="32" spans="1:17" s="1" customFormat="1" ht="8.25">
      <c r="A32" s="12"/>
      <c r="B32" s="15" t="s">
        <v>34</v>
      </c>
      <c r="C32" s="37"/>
      <c r="D32" s="41" t="s">
        <v>33</v>
      </c>
      <c r="E32" s="39">
        <v>600000</v>
      </c>
      <c r="F32" s="39">
        <v>300000</v>
      </c>
      <c r="G32" s="39">
        <v>300000</v>
      </c>
      <c r="H32" s="40">
        <v>600000</v>
      </c>
      <c r="I32" s="40">
        <v>300000</v>
      </c>
      <c r="J32" s="40">
        <v>0</v>
      </c>
      <c r="K32" s="40">
        <v>0</v>
      </c>
      <c r="L32" s="40">
        <v>300000</v>
      </c>
      <c r="M32" s="40">
        <v>300000</v>
      </c>
      <c r="N32" s="40">
        <v>0</v>
      </c>
      <c r="O32" s="40">
        <v>0</v>
      </c>
      <c r="P32" s="40">
        <v>0</v>
      </c>
      <c r="Q32" s="40">
        <v>300000</v>
      </c>
    </row>
    <row r="33" spans="1:17" s="1" customFormat="1" ht="8.25">
      <c r="A33" s="12"/>
      <c r="B33" s="15" t="s">
        <v>40</v>
      </c>
      <c r="C33" s="37"/>
      <c r="D33" s="41" t="s">
        <v>33</v>
      </c>
      <c r="E33" s="39">
        <v>1403000</v>
      </c>
      <c r="F33" s="39">
        <v>703000</v>
      </c>
      <c r="G33" s="39">
        <v>700000</v>
      </c>
      <c r="H33" s="40">
        <v>1403000</v>
      </c>
      <c r="I33" s="40">
        <v>703000</v>
      </c>
      <c r="J33" s="40">
        <v>0</v>
      </c>
      <c r="K33" s="40">
        <v>0</v>
      </c>
      <c r="L33" s="40">
        <v>703000</v>
      </c>
      <c r="M33" s="40">
        <v>700000</v>
      </c>
      <c r="N33" s="40">
        <v>0</v>
      </c>
      <c r="O33" s="40">
        <v>0</v>
      </c>
      <c r="P33" s="40">
        <v>0</v>
      </c>
      <c r="Q33" s="40">
        <v>700000</v>
      </c>
    </row>
    <row r="34" spans="1:17" s="1" customFormat="1" ht="9" customHeight="1">
      <c r="A34" s="12"/>
      <c r="B34" s="43" t="s">
        <v>24</v>
      </c>
      <c r="C34" s="111" t="s">
        <v>43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s="1" customFormat="1" ht="8.25">
      <c r="A35" s="12"/>
      <c r="B35" s="16" t="s">
        <v>37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s="1" customFormat="1" ht="8.25">
      <c r="A36" s="35" t="s">
        <v>44</v>
      </c>
      <c r="B36" s="15" t="s">
        <v>39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s="1" customFormat="1" ht="19.5" customHeight="1">
      <c r="A37" s="12"/>
      <c r="B37" s="15" t="s">
        <v>29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s="1" customFormat="1" ht="8.25">
      <c r="A38" s="12"/>
      <c r="B38" s="15" t="s">
        <v>30</v>
      </c>
      <c r="C38" s="37"/>
      <c r="D38" s="41" t="s">
        <v>31</v>
      </c>
      <c r="E38" s="39">
        <f aca="true" t="shared" si="2" ref="E38:Q38">SUM(E39:E41)</f>
        <v>824000</v>
      </c>
      <c r="F38" s="39">
        <f t="shared" si="2"/>
        <v>412000</v>
      </c>
      <c r="G38" s="39">
        <f t="shared" si="2"/>
        <v>412000</v>
      </c>
      <c r="H38" s="40">
        <f t="shared" si="2"/>
        <v>824000</v>
      </c>
      <c r="I38" s="40">
        <f t="shared" si="2"/>
        <v>412000</v>
      </c>
      <c r="J38" s="40">
        <f t="shared" si="2"/>
        <v>0</v>
      </c>
      <c r="K38" s="40">
        <f t="shared" si="2"/>
        <v>0</v>
      </c>
      <c r="L38" s="40">
        <f t="shared" si="2"/>
        <v>412000</v>
      </c>
      <c r="M38" s="40">
        <f t="shared" si="2"/>
        <v>412000</v>
      </c>
      <c r="N38" s="40">
        <f t="shared" si="2"/>
        <v>0</v>
      </c>
      <c r="O38" s="40">
        <f t="shared" si="2"/>
        <v>0</v>
      </c>
      <c r="P38" s="40">
        <f t="shared" si="2"/>
        <v>0</v>
      </c>
      <c r="Q38" s="40">
        <f t="shared" si="2"/>
        <v>412000</v>
      </c>
    </row>
    <row r="39" spans="1:17" s="1" customFormat="1" ht="8.25">
      <c r="A39" s="17"/>
      <c r="B39" s="15" t="s">
        <v>32</v>
      </c>
      <c r="C39" s="37"/>
      <c r="D39" s="41" t="s">
        <v>33</v>
      </c>
      <c r="E39" s="39">
        <v>0</v>
      </c>
      <c r="F39" s="39">
        <v>0</v>
      </c>
      <c r="G39" s="39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</row>
    <row r="40" spans="1:17" s="1" customFormat="1" ht="8.25">
      <c r="A40" s="12"/>
      <c r="B40" s="15" t="s">
        <v>34</v>
      </c>
      <c r="C40" s="37"/>
      <c r="D40" s="41" t="s">
        <v>33</v>
      </c>
      <c r="E40" s="39">
        <v>460000</v>
      </c>
      <c r="F40" s="39">
        <v>230000</v>
      </c>
      <c r="G40" s="39">
        <v>230000</v>
      </c>
      <c r="H40" s="40">
        <v>460000</v>
      </c>
      <c r="I40" s="40">
        <v>230000</v>
      </c>
      <c r="J40" s="40">
        <v>0</v>
      </c>
      <c r="K40" s="40">
        <v>0</v>
      </c>
      <c r="L40" s="40">
        <v>230000</v>
      </c>
      <c r="M40" s="40">
        <v>230000</v>
      </c>
      <c r="N40" s="40">
        <v>0</v>
      </c>
      <c r="O40" s="40">
        <v>0</v>
      </c>
      <c r="P40" s="40">
        <v>0</v>
      </c>
      <c r="Q40" s="40">
        <v>230000</v>
      </c>
    </row>
    <row r="41" spans="1:17" s="1" customFormat="1" ht="8.25">
      <c r="A41" s="12"/>
      <c r="B41" s="15" t="s">
        <v>40</v>
      </c>
      <c r="C41" s="37"/>
      <c r="D41" s="41" t="s">
        <v>33</v>
      </c>
      <c r="E41" s="39">
        <v>364000</v>
      </c>
      <c r="F41" s="39">
        <v>182000</v>
      </c>
      <c r="G41" s="39">
        <v>182000</v>
      </c>
      <c r="H41" s="40">
        <v>364000</v>
      </c>
      <c r="I41" s="40">
        <v>182000</v>
      </c>
      <c r="J41" s="40">
        <v>0</v>
      </c>
      <c r="K41" s="40">
        <v>0</v>
      </c>
      <c r="L41" s="40">
        <v>182000</v>
      </c>
      <c r="M41" s="40">
        <v>182000</v>
      </c>
      <c r="N41" s="40">
        <v>0</v>
      </c>
      <c r="O41" s="40">
        <v>0</v>
      </c>
      <c r="P41" s="40">
        <v>0</v>
      </c>
      <c r="Q41" s="40">
        <v>182000</v>
      </c>
    </row>
    <row r="42" spans="1:17" s="1" customFormat="1" ht="8.25">
      <c r="A42" s="12"/>
      <c r="B42" s="43" t="s">
        <v>24</v>
      </c>
      <c r="C42" s="112" t="s">
        <v>45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s="1" customFormat="1" ht="8.25">
      <c r="A43" s="12"/>
      <c r="B43" s="16" t="s">
        <v>37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s="1" customFormat="1" ht="8.25">
      <c r="A44" s="17" t="s">
        <v>46</v>
      </c>
      <c r="B44" s="15" t="s">
        <v>39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s="1" customFormat="1" ht="13.5" customHeight="1">
      <c r="A45" s="17"/>
      <c r="B45" s="15" t="s">
        <v>29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s="1" customFormat="1" ht="8.25">
      <c r="A46" s="12"/>
      <c r="B46" s="15" t="s">
        <v>30</v>
      </c>
      <c r="C46" s="37"/>
      <c r="D46" s="41" t="s">
        <v>31</v>
      </c>
      <c r="E46" s="39">
        <v>380000</v>
      </c>
      <c r="F46" s="39">
        <f aca="true" t="shared" si="3" ref="F46:Q46">SUM(F47:F49)</f>
        <v>190000</v>
      </c>
      <c r="G46" s="39">
        <f t="shared" si="3"/>
        <v>190000</v>
      </c>
      <c r="H46" s="40">
        <f t="shared" si="3"/>
        <v>380000</v>
      </c>
      <c r="I46" s="40">
        <f t="shared" si="3"/>
        <v>190000</v>
      </c>
      <c r="J46" s="40">
        <f t="shared" si="3"/>
        <v>0</v>
      </c>
      <c r="K46" s="40">
        <f t="shared" si="3"/>
        <v>0</v>
      </c>
      <c r="L46" s="40">
        <f t="shared" si="3"/>
        <v>190000</v>
      </c>
      <c r="M46" s="40">
        <f t="shared" si="3"/>
        <v>190000</v>
      </c>
      <c r="N46" s="40">
        <f t="shared" si="3"/>
        <v>0</v>
      </c>
      <c r="O46" s="40">
        <f t="shared" si="3"/>
        <v>0</v>
      </c>
      <c r="P46" s="40">
        <f t="shared" si="3"/>
        <v>0</v>
      </c>
      <c r="Q46" s="40">
        <f t="shared" si="3"/>
        <v>190000</v>
      </c>
    </row>
    <row r="47" spans="1:17" s="1" customFormat="1" ht="8.25">
      <c r="A47" s="12"/>
      <c r="B47" s="15" t="s">
        <v>32</v>
      </c>
      <c r="C47" s="37"/>
      <c r="D47" s="41" t="s">
        <v>33</v>
      </c>
      <c r="E47" s="39">
        <v>0</v>
      </c>
      <c r="F47" s="39">
        <v>0</v>
      </c>
      <c r="G47" s="39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</row>
    <row r="48" spans="1:17" s="1" customFormat="1" ht="8.25">
      <c r="A48" s="12"/>
      <c r="B48" s="15" t="s">
        <v>34</v>
      </c>
      <c r="C48" s="37"/>
      <c r="D48" s="41" t="s">
        <v>33</v>
      </c>
      <c r="E48" s="39">
        <v>0</v>
      </c>
      <c r="F48" s="39">
        <v>0</v>
      </c>
      <c r="G48" s="39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</row>
    <row r="49" spans="1:17" s="1" customFormat="1" ht="9.75" customHeight="1">
      <c r="A49" s="25"/>
      <c r="B49" s="44" t="s">
        <v>40</v>
      </c>
      <c r="C49" s="45"/>
      <c r="D49" s="46" t="s">
        <v>33</v>
      </c>
      <c r="E49" s="47">
        <v>380000</v>
      </c>
      <c r="F49" s="47">
        <v>190000</v>
      </c>
      <c r="G49" s="47">
        <v>190000</v>
      </c>
      <c r="H49" s="48">
        <v>380000</v>
      </c>
      <c r="I49" s="48">
        <v>190000</v>
      </c>
      <c r="J49" s="48">
        <v>0</v>
      </c>
      <c r="K49" s="48">
        <v>0</v>
      </c>
      <c r="L49" s="48">
        <v>190000</v>
      </c>
      <c r="M49" s="48">
        <v>190000</v>
      </c>
      <c r="N49" s="48">
        <v>0</v>
      </c>
      <c r="O49" s="48">
        <v>0</v>
      </c>
      <c r="P49" s="48">
        <v>0</v>
      </c>
      <c r="Q49" s="48">
        <v>190000</v>
      </c>
    </row>
    <row r="50" spans="1:17" s="1" customFormat="1" ht="8.25">
      <c r="A50" s="12"/>
      <c r="B50" s="43" t="s">
        <v>24</v>
      </c>
      <c r="C50" s="113" t="s">
        <v>47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s="1" customFormat="1" ht="8.25">
      <c r="A51" s="12"/>
      <c r="B51" s="16" t="s">
        <v>37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s="1" customFormat="1" ht="8.25">
      <c r="A52" s="12"/>
      <c r="B52" s="15" t="s">
        <v>39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1:17" s="1" customFormat="1" ht="16.5" customHeight="1">
      <c r="A53" s="17" t="s">
        <v>48</v>
      </c>
      <c r="B53" s="15" t="s">
        <v>29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s="1" customFormat="1" ht="8.25">
      <c r="A54" s="12"/>
      <c r="B54" s="15" t="s">
        <v>30</v>
      </c>
      <c r="C54" s="49"/>
      <c r="D54" s="41" t="s">
        <v>31</v>
      </c>
      <c r="E54" s="39">
        <f aca="true" t="shared" si="4" ref="E54:Q54">SUM(E55:E57)</f>
        <v>256000</v>
      </c>
      <c r="F54" s="39">
        <f t="shared" si="4"/>
        <v>129000</v>
      </c>
      <c r="G54" s="39">
        <f t="shared" si="4"/>
        <v>127000</v>
      </c>
      <c r="H54" s="40">
        <f t="shared" si="4"/>
        <v>256000</v>
      </c>
      <c r="I54" s="40">
        <f t="shared" si="4"/>
        <v>129000</v>
      </c>
      <c r="J54" s="40">
        <f t="shared" si="4"/>
        <v>0</v>
      </c>
      <c r="K54" s="40">
        <f t="shared" si="4"/>
        <v>0</v>
      </c>
      <c r="L54" s="40">
        <f t="shared" si="4"/>
        <v>129000</v>
      </c>
      <c r="M54" s="40">
        <f t="shared" si="4"/>
        <v>127000</v>
      </c>
      <c r="N54" s="40">
        <f t="shared" si="4"/>
        <v>0</v>
      </c>
      <c r="O54" s="40">
        <f t="shared" si="4"/>
        <v>0</v>
      </c>
      <c r="P54" s="40">
        <f t="shared" si="4"/>
        <v>0</v>
      </c>
      <c r="Q54" s="40">
        <f t="shared" si="4"/>
        <v>127000</v>
      </c>
    </row>
    <row r="55" spans="1:17" s="1" customFormat="1" ht="8.25">
      <c r="A55" s="12"/>
      <c r="B55" s="15" t="s">
        <v>32</v>
      </c>
      <c r="C55" s="49"/>
      <c r="D55" s="41" t="s">
        <v>33</v>
      </c>
      <c r="E55" s="39">
        <v>256000</v>
      </c>
      <c r="F55" s="39">
        <v>129000</v>
      </c>
      <c r="G55" s="39">
        <v>127000</v>
      </c>
      <c r="H55" s="40">
        <v>256000</v>
      </c>
      <c r="I55" s="40">
        <v>129000</v>
      </c>
      <c r="J55" s="40">
        <v>0</v>
      </c>
      <c r="K55" s="40">
        <v>0</v>
      </c>
      <c r="L55" s="40">
        <v>129000</v>
      </c>
      <c r="M55" s="40">
        <v>127000</v>
      </c>
      <c r="N55" s="40">
        <v>0</v>
      </c>
      <c r="O55" s="40">
        <v>0</v>
      </c>
      <c r="P55" s="40">
        <v>0</v>
      </c>
      <c r="Q55" s="40">
        <v>127000</v>
      </c>
    </row>
    <row r="56" spans="1:17" s="1" customFormat="1" ht="8.25">
      <c r="A56" s="12"/>
      <c r="B56" s="15" t="s">
        <v>34</v>
      </c>
      <c r="C56" s="49"/>
      <c r="D56" s="41" t="s">
        <v>33</v>
      </c>
      <c r="E56" s="39">
        <v>0</v>
      </c>
      <c r="F56" s="39">
        <v>0</v>
      </c>
      <c r="G56" s="39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s="1" customFormat="1" ht="8.25">
      <c r="A57" s="25"/>
      <c r="B57" s="50" t="s">
        <v>40</v>
      </c>
      <c r="C57" s="45"/>
      <c r="D57" s="46" t="s">
        <v>33</v>
      </c>
      <c r="E57" s="47">
        <v>0</v>
      </c>
      <c r="F57" s="47">
        <v>0</v>
      </c>
      <c r="G57" s="47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</row>
    <row r="58" spans="1:17" s="1" customFormat="1" ht="9.75" customHeight="1">
      <c r="A58" s="12"/>
      <c r="B58" s="43" t="s">
        <v>24</v>
      </c>
      <c r="C58" s="113" t="s">
        <v>49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s="1" customFormat="1" ht="8.25">
      <c r="A59" s="12"/>
      <c r="B59" s="16" t="s">
        <v>37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s="1" customFormat="1" ht="8.25">
      <c r="A60" s="12"/>
      <c r="B60" s="15" t="s">
        <v>39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s="1" customFormat="1" ht="8.25">
      <c r="A61" s="17" t="s">
        <v>50</v>
      </c>
      <c r="B61" s="15" t="s">
        <v>29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s="1" customFormat="1" ht="8.25">
      <c r="A62" s="12"/>
      <c r="B62" s="15" t="s">
        <v>30</v>
      </c>
      <c r="C62" s="49"/>
      <c r="D62" s="41" t="s">
        <v>31</v>
      </c>
      <c r="E62" s="39">
        <f aca="true" t="shared" si="5" ref="E62:Q62">SUM(E63:E65)</f>
        <v>90000</v>
      </c>
      <c r="F62" s="39">
        <f t="shared" si="5"/>
        <v>45000</v>
      </c>
      <c r="G62" s="39">
        <f t="shared" si="5"/>
        <v>45000</v>
      </c>
      <c r="H62" s="40">
        <f t="shared" si="5"/>
        <v>90000</v>
      </c>
      <c r="I62" s="40">
        <f t="shared" si="5"/>
        <v>45000</v>
      </c>
      <c r="J62" s="40">
        <f t="shared" si="5"/>
        <v>0</v>
      </c>
      <c r="K62" s="40">
        <f t="shared" si="5"/>
        <v>0</v>
      </c>
      <c r="L62" s="40">
        <f t="shared" si="5"/>
        <v>45000</v>
      </c>
      <c r="M62" s="40">
        <f t="shared" si="5"/>
        <v>45000</v>
      </c>
      <c r="N62" s="40">
        <f t="shared" si="5"/>
        <v>0</v>
      </c>
      <c r="O62" s="40">
        <f t="shared" si="5"/>
        <v>0</v>
      </c>
      <c r="P62" s="40">
        <f t="shared" si="5"/>
        <v>0</v>
      </c>
      <c r="Q62" s="40">
        <f t="shared" si="5"/>
        <v>45000</v>
      </c>
    </row>
    <row r="63" spans="1:17" s="1" customFormat="1" ht="8.25">
      <c r="A63" s="12"/>
      <c r="B63" s="15" t="s">
        <v>32</v>
      </c>
      <c r="C63" s="49"/>
      <c r="D63" s="41" t="s">
        <v>33</v>
      </c>
      <c r="E63" s="39">
        <v>90000</v>
      </c>
      <c r="F63" s="39">
        <v>45000</v>
      </c>
      <c r="G63" s="39">
        <v>45000</v>
      </c>
      <c r="H63" s="40">
        <v>90000</v>
      </c>
      <c r="I63" s="40">
        <v>45000</v>
      </c>
      <c r="J63" s="40">
        <v>0</v>
      </c>
      <c r="K63" s="40">
        <v>0</v>
      </c>
      <c r="L63" s="40">
        <v>45000</v>
      </c>
      <c r="M63" s="40">
        <v>45000</v>
      </c>
      <c r="N63" s="40">
        <v>0</v>
      </c>
      <c r="O63" s="40">
        <v>0</v>
      </c>
      <c r="P63" s="40">
        <v>0</v>
      </c>
      <c r="Q63" s="40">
        <v>45000</v>
      </c>
    </row>
    <row r="64" spans="1:17" s="1" customFormat="1" ht="8.25">
      <c r="A64" s="12"/>
      <c r="B64" s="15" t="s">
        <v>34</v>
      </c>
      <c r="C64" s="49"/>
      <c r="D64" s="41" t="s">
        <v>33</v>
      </c>
      <c r="E64" s="39">
        <v>0</v>
      </c>
      <c r="F64" s="39">
        <v>0</v>
      </c>
      <c r="G64" s="39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</row>
    <row r="65" spans="1:17" s="1" customFormat="1" ht="9" customHeight="1">
      <c r="A65" s="25"/>
      <c r="B65" s="50" t="s">
        <v>40</v>
      </c>
      <c r="C65" s="45"/>
      <c r="D65" s="46" t="s">
        <v>33</v>
      </c>
      <c r="E65" s="47">
        <v>0</v>
      </c>
      <c r="F65" s="47">
        <v>0</v>
      </c>
      <c r="G65" s="47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</row>
    <row r="66" spans="1:17" s="1" customFormat="1" ht="9" customHeight="1">
      <c r="A66" s="12"/>
      <c r="B66" s="33" t="s">
        <v>24</v>
      </c>
      <c r="C66" s="110" t="s">
        <v>51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s="1" customFormat="1" ht="8.25" customHeight="1">
      <c r="A67" s="12"/>
      <c r="B67" s="34" t="s">
        <v>26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s="1" customFormat="1" ht="8.25">
      <c r="A68" s="12"/>
      <c r="B68" s="36" t="s">
        <v>28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s="1" customFormat="1" ht="8.25">
      <c r="A69" s="17" t="s">
        <v>52</v>
      </c>
      <c r="B69" s="36" t="s">
        <v>29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s="1" customFormat="1" ht="8.25">
      <c r="A70" s="12"/>
      <c r="B70" s="36" t="s">
        <v>30</v>
      </c>
      <c r="C70" s="51"/>
      <c r="D70" s="41" t="s">
        <v>31</v>
      </c>
      <c r="E70" s="39">
        <v>250000</v>
      </c>
      <c r="F70" s="39">
        <f aca="true" t="shared" si="6" ref="F70:Q70">SUM(F71:F73)</f>
        <v>132500</v>
      </c>
      <c r="G70" s="39">
        <f t="shared" si="6"/>
        <v>117500</v>
      </c>
      <c r="H70" s="21">
        <f t="shared" si="6"/>
        <v>250000</v>
      </c>
      <c r="I70" s="21">
        <f t="shared" si="6"/>
        <v>132500</v>
      </c>
      <c r="J70" s="21">
        <f t="shared" si="6"/>
        <v>0</v>
      </c>
      <c r="K70" s="21">
        <f t="shared" si="6"/>
        <v>0</v>
      </c>
      <c r="L70" s="21">
        <f t="shared" si="6"/>
        <v>132500</v>
      </c>
      <c r="M70" s="21">
        <f t="shared" si="6"/>
        <v>117500</v>
      </c>
      <c r="N70" s="21">
        <f t="shared" si="6"/>
        <v>0</v>
      </c>
      <c r="O70" s="21">
        <f t="shared" si="6"/>
        <v>0</v>
      </c>
      <c r="P70" s="21">
        <f t="shared" si="6"/>
        <v>0</v>
      </c>
      <c r="Q70" s="21">
        <f t="shared" si="6"/>
        <v>117500</v>
      </c>
    </row>
    <row r="71" spans="1:17" s="1" customFormat="1" ht="8.25">
      <c r="A71" s="12"/>
      <c r="B71" s="36" t="s">
        <v>32</v>
      </c>
      <c r="C71" s="52"/>
      <c r="D71" s="41" t="s">
        <v>33</v>
      </c>
      <c r="E71" s="39">
        <v>20000</v>
      </c>
      <c r="F71" s="39">
        <v>20000</v>
      </c>
      <c r="G71" s="39">
        <v>0</v>
      </c>
      <c r="H71" s="40">
        <v>20000</v>
      </c>
      <c r="I71" s="40">
        <v>20000</v>
      </c>
      <c r="J71" s="40">
        <v>0</v>
      </c>
      <c r="K71" s="40">
        <v>0</v>
      </c>
      <c r="L71" s="40">
        <v>20000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</row>
    <row r="72" spans="1:17" s="1" customFormat="1" ht="8.25">
      <c r="A72" s="12"/>
      <c r="B72" s="36" t="s">
        <v>53</v>
      </c>
      <c r="C72" s="52"/>
      <c r="D72" s="41" t="s">
        <v>33</v>
      </c>
      <c r="E72" s="39">
        <v>105000</v>
      </c>
      <c r="F72" s="39">
        <v>50000</v>
      </c>
      <c r="G72" s="39">
        <v>55000</v>
      </c>
      <c r="H72" s="40">
        <v>105000</v>
      </c>
      <c r="I72" s="40">
        <v>50000</v>
      </c>
      <c r="J72" s="40">
        <v>0</v>
      </c>
      <c r="K72" s="40">
        <v>0</v>
      </c>
      <c r="L72" s="40">
        <v>50000</v>
      </c>
      <c r="M72" s="40">
        <v>55000</v>
      </c>
      <c r="N72" s="40">
        <v>0</v>
      </c>
      <c r="O72" s="40">
        <v>0</v>
      </c>
      <c r="P72" s="40">
        <v>0</v>
      </c>
      <c r="Q72" s="40">
        <v>55000</v>
      </c>
    </row>
    <row r="73" spans="1:17" s="1" customFormat="1" ht="8.25">
      <c r="A73" s="25"/>
      <c r="B73" s="50" t="s">
        <v>40</v>
      </c>
      <c r="C73" s="53"/>
      <c r="D73" s="46" t="s">
        <v>33</v>
      </c>
      <c r="E73" s="47">
        <v>125000</v>
      </c>
      <c r="F73" s="47">
        <v>62500</v>
      </c>
      <c r="G73" s="47">
        <v>62500</v>
      </c>
      <c r="H73" s="48">
        <v>125000</v>
      </c>
      <c r="I73" s="48">
        <v>62500</v>
      </c>
      <c r="J73" s="48">
        <v>0</v>
      </c>
      <c r="K73" s="48">
        <v>0</v>
      </c>
      <c r="L73" s="48">
        <v>62500</v>
      </c>
      <c r="M73" s="48">
        <v>62500</v>
      </c>
      <c r="N73" s="48">
        <v>0</v>
      </c>
      <c r="O73" s="48">
        <v>0</v>
      </c>
      <c r="P73" s="48">
        <v>0</v>
      </c>
      <c r="Q73" s="48">
        <v>62500</v>
      </c>
    </row>
    <row r="74" spans="1:17" s="1" customFormat="1" ht="15" customHeight="1">
      <c r="A74" s="12"/>
      <c r="B74" s="33" t="s">
        <v>24</v>
      </c>
      <c r="C74" s="114" t="s">
        <v>54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s="1" customFormat="1" ht="8.25">
      <c r="A75" s="12"/>
      <c r="B75" s="16" t="s">
        <v>37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s="1" customFormat="1" ht="8.25">
      <c r="A76" s="12"/>
      <c r="B76" s="15" t="s">
        <v>39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s="1" customFormat="1" ht="14.25" customHeight="1">
      <c r="A77" s="17" t="s">
        <v>55</v>
      </c>
      <c r="B77" s="15" t="s">
        <v>29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s="1" customFormat="1" ht="8.25">
      <c r="A78" s="12"/>
      <c r="B78" s="15" t="s">
        <v>30</v>
      </c>
      <c r="C78" s="37"/>
      <c r="D78" s="41" t="s">
        <v>31</v>
      </c>
      <c r="E78" s="39">
        <v>300000</v>
      </c>
      <c r="F78" s="39">
        <f aca="true" t="shared" si="7" ref="F78:Q78">SUM(F79:F81)</f>
        <v>150000</v>
      </c>
      <c r="G78" s="39">
        <f t="shared" si="7"/>
        <v>150000</v>
      </c>
      <c r="H78" s="40">
        <f t="shared" si="7"/>
        <v>300000</v>
      </c>
      <c r="I78" s="40">
        <f t="shared" si="7"/>
        <v>150000</v>
      </c>
      <c r="J78" s="40">
        <f t="shared" si="7"/>
        <v>0</v>
      </c>
      <c r="K78" s="40">
        <f t="shared" si="7"/>
        <v>0</v>
      </c>
      <c r="L78" s="40">
        <f t="shared" si="7"/>
        <v>150000</v>
      </c>
      <c r="M78" s="40">
        <f t="shared" si="7"/>
        <v>150000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150000</v>
      </c>
    </row>
    <row r="79" spans="1:17" s="1" customFormat="1" ht="8.25">
      <c r="A79" s="12"/>
      <c r="B79" s="15" t="s">
        <v>32</v>
      </c>
      <c r="C79" s="37"/>
      <c r="D79" s="41" t="s">
        <v>33</v>
      </c>
      <c r="E79" s="39">
        <v>0</v>
      </c>
      <c r="F79" s="39">
        <v>0</v>
      </c>
      <c r="G79" s="39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</row>
    <row r="80" spans="1:17" s="1" customFormat="1" ht="8.25" customHeight="1">
      <c r="A80" s="12"/>
      <c r="B80" s="15" t="s">
        <v>34</v>
      </c>
      <c r="C80" s="37"/>
      <c r="D80" s="41" t="s">
        <v>33</v>
      </c>
      <c r="E80" s="39">
        <v>150000</v>
      </c>
      <c r="F80" s="39">
        <v>75000</v>
      </c>
      <c r="G80" s="39">
        <v>75000</v>
      </c>
      <c r="H80" s="40">
        <v>150000</v>
      </c>
      <c r="I80" s="40">
        <v>75000</v>
      </c>
      <c r="J80" s="40">
        <v>0</v>
      </c>
      <c r="K80" s="40">
        <v>0</v>
      </c>
      <c r="L80" s="40">
        <v>75000</v>
      </c>
      <c r="M80" s="40">
        <v>75000</v>
      </c>
      <c r="N80" s="40">
        <v>0</v>
      </c>
      <c r="O80" s="40">
        <v>0</v>
      </c>
      <c r="P80" s="40">
        <v>0</v>
      </c>
      <c r="Q80" s="40">
        <v>75000</v>
      </c>
    </row>
    <row r="81" spans="1:17" s="1" customFormat="1" ht="8.25" customHeight="1">
      <c r="A81" s="25"/>
      <c r="B81" s="50" t="s">
        <v>40</v>
      </c>
      <c r="C81" s="45"/>
      <c r="D81" s="46" t="s">
        <v>33</v>
      </c>
      <c r="E81" s="47">
        <v>150000</v>
      </c>
      <c r="F81" s="47">
        <v>75000</v>
      </c>
      <c r="G81" s="47">
        <v>75000</v>
      </c>
      <c r="H81" s="48">
        <v>150000</v>
      </c>
      <c r="I81" s="48">
        <v>75000</v>
      </c>
      <c r="J81" s="48">
        <v>0</v>
      </c>
      <c r="K81" s="48">
        <v>0</v>
      </c>
      <c r="L81" s="48">
        <v>75000</v>
      </c>
      <c r="M81" s="48">
        <v>75000</v>
      </c>
      <c r="N81" s="48">
        <v>0</v>
      </c>
      <c r="O81" s="48">
        <v>0</v>
      </c>
      <c r="P81" s="48">
        <v>0</v>
      </c>
      <c r="Q81" s="48">
        <v>75000</v>
      </c>
    </row>
    <row r="82" spans="1:17" s="1" customFormat="1" ht="8.25" customHeight="1">
      <c r="A82" s="12"/>
      <c r="B82" s="33" t="s">
        <v>56</v>
      </c>
      <c r="C82" s="115" t="s">
        <v>57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s="1" customFormat="1" ht="9" customHeight="1">
      <c r="A83" s="12"/>
      <c r="B83" s="16" t="s">
        <v>58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s="1" customFormat="1" ht="8.25">
      <c r="A84" s="12"/>
      <c r="B84" s="15" t="s">
        <v>39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s="1" customFormat="1" ht="18" customHeight="1">
      <c r="A85" s="17" t="s">
        <v>59</v>
      </c>
      <c r="B85" s="15" t="s">
        <v>29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s="1" customFormat="1" ht="9" customHeight="1">
      <c r="A86" s="12"/>
      <c r="B86" s="15" t="s">
        <v>30</v>
      </c>
      <c r="C86" s="37"/>
      <c r="D86" s="38" t="s">
        <v>31</v>
      </c>
      <c r="E86" s="39">
        <v>300000</v>
      </c>
      <c r="F86" s="39">
        <f>SUM(F87:F89)</f>
        <v>155000</v>
      </c>
      <c r="G86" s="39">
        <f>SUM(G87:G89)</f>
        <v>145000</v>
      </c>
      <c r="H86" s="40">
        <f>SUM(H87:H89)</f>
        <v>300000</v>
      </c>
      <c r="I86" s="40">
        <f>SUM(I87:I89)</f>
        <v>155000</v>
      </c>
      <c r="J86" s="40">
        <f>SUM(J87:J89)</f>
        <v>0</v>
      </c>
      <c r="K86" s="40">
        <v>0</v>
      </c>
      <c r="L86" s="40">
        <f aca="true" t="shared" si="8" ref="L86:Q86">SUM(L87:L89)</f>
        <v>155000</v>
      </c>
      <c r="M86" s="40">
        <f t="shared" si="8"/>
        <v>145000</v>
      </c>
      <c r="N86" s="40">
        <f t="shared" si="8"/>
        <v>0</v>
      </c>
      <c r="O86" s="40">
        <f t="shared" si="8"/>
        <v>0</v>
      </c>
      <c r="P86" s="40">
        <f t="shared" si="8"/>
        <v>0</v>
      </c>
      <c r="Q86" s="40">
        <f t="shared" si="8"/>
        <v>145000</v>
      </c>
    </row>
    <row r="87" spans="1:17" s="1" customFormat="1" ht="9" customHeight="1">
      <c r="A87" s="12"/>
      <c r="B87" s="15" t="s">
        <v>32</v>
      </c>
      <c r="C87" s="37"/>
      <c r="D87" s="41" t="s">
        <v>33</v>
      </c>
      <c r="E87" s="39">
        <v>10000</v>
      </c>
      <c r="F87" s="39">
        <v>5000</v>
      </c>
      <c r="G87" s="39">
        <v>5000</v>
      </c>
      <c r="H87" s="40">
        <v>10000</v>
      </c>
      <c r="I87" s="40">
        <v>5000</v>
      </c>
      <c r="J87" s="40">
        <v>0</v>
      </c>
      <c r="K87" s="40">
        <v>0</v>
      </c>
      <c r="L87" s="40">
        <v>5000</v>
      </c>
      <c r="M87" s="40">
        <v>5000</v>
      </c>
      <c r="N87" s="40">
        <v>0</v>
      </c>
      <c r="O87" s="40">
        <v>0</v>
      </c>
      <c r="P87" s="40">
        <v>0</v>
      </c>
      <c r="Q87" s="40">
        <v>5000</v>
      </c>
    </row>
    <row r="88" spans="1:17" s="1" customFormat="1" ht="8.25">
      <c r="A88" s="12"/>
      <c r="B88" s="15" t="s">
        <v>34</v>
      </c>
      <c r="C88" s="37"/>
      <c r="D88" s="41" t="s">
        <v>33</v>
      </c>
      <c r="E88" s="39">
        <v>145000</v>
      </c>
      <c r="F88" s="39">
        <v>75000</v>
      </c>
      <c r="G88" s="39">
        <v>70000</v>
      </c>
      <c r="H88" s="40">
        <v>145000</v>
      </c>
      <c r="I88" s="40">
        <v>75000</v>
      </c>
      <c r="J88" s="40">
        <v>0</v>
      </c>
      <c r="K88" s="40">
        <v>0</v>
      </c>
      <c r="L88" s="40">
        <v>75000</v>
      </c>
      <c r="M88" s="40">
        <v>70000</v>
      </c>
      <c r="N88" s="40">
        <v>0</v>
      </c>
      <c r="O88" s="40">
        <v>0</v>
      </c>
      <c r="P88" s="40">
        <v>0</v>
      </c>
      <c r="Q88" s="40">
        <v>70000</v>
      </c>
    </row>
    <row r="89" spans="1:17" s="1" customFormat="1" ht="8.25">
      <c r="A89" s="25"/>
      <c r="B89" s="50" t="s">
        <v>40</v>
      </c>
      <c r="C89" s="45"/>
      <c r="D89" s="46" t="s">
        <v>33</v>
      </c>
      <c r="E89" s="47">
        <v>145000</v>
      </c>
      <c r="F89" s="47">
        <v>75000</v>
      </c>
      <c r="G89" s="47">
        <v>70000</v>
      </c>
      <c r="H89" s="48">
        <v>145000</v>
      </c>
      <c r="I89" s="48">
        <v>75000</v>
      </c>
      <c r="J89" s="48">
        <v>0</v>
      </c>
      <c r="K89" s="48">
        <v>0</v>
      </c>
      <c r="L89" s="48">
        <v>75000</v>
      </c>
      <c r="M89" s="48">
        <v>70000</v>
      </c>
      <c r="N89" s="48">
        <v>0</v>
      </c>
      <c r="O89" s="48">
        <v>0</v>
      </c>
      <c r="P89" s="48">
        <v>0</v>
      </c>
      <c r="Q89" s="48">
        <v>70000</v>
      </c>
    </row>
    <row r="90" spans="1:17" s="1" customFormat="1" ht="8.25">
      <c r="A90" s="12"/>
      <c r="B90" s="43" t="s">
        <v>56</v>
      </c>
      <c r="C90" s="113" t="s">
        <v>60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</row>
    <row r="91" spans="1:17" s="1" customFormat="1" ht="8.25">
      <c r="A91" s="12"/>
      <c r="B91" s="16" t="s">
        <v>61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</row>
    <row r="92" spans="1:17" s="1" customFormat="1" ht="18.75" customHeight="1">
      <c r="A92" s="17" t="s">
        <v>62</v>
      </c>
      <c r="B92" s="15" t="s">
        <v>39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</row>
    <row r="93" spans="1:17" s="1" customFormat="1" ht="15.75" customHeight="1">
      <c r="A93" s="12"/>
      <c r="B93" s="15" t="s">
        <v>29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</row>
    <row r="94" spans="1:17" s="1" customFormat="1" ht="12" customHeight="1">
      <c r="A94" s="12"/>
      <c r="B94" s="15" t="s">
        <v>30</v>
      </c>
      <c r="C94" s="54"/>
      <c r="D94" s="55" t="s">
        <v>31</v>
      </c>
      <c r="E94" s="73">
        <f aca="true" t="shared" si="9" ref="E94:P94">SUM(E95:E97)</f>
        <v>6300617.9</v>
      </c>
      <c r="F94" s="73">
        <f t="shared" si="9"/>
        <v>2825892.9</v>
      </c>
      <c r="G94" s="73">
        <f t="shared" si="9"/>
        <v>3474734</v>
      </c>
      <c r="H94" s="74">
        <f t="shared" si="9"/>
        <v>6300617.9</v>
      </c>
      <c r="I94" s="74">
        <f t="shared" si="9"/>
        <v>2825892.9</v>
      </c>
      <c r="J94" s="76">
        <f t="shared" si="9"/>
        <v>1000000</v>
      </c>
      <c r="K94" s="74">
        <f t="shared" si="9"/>
        <v>0</v>
      </c>
      <c r="L94" s="74">
        <f t="shared" si="9"/>
        <v>1825892.9</v>
      </c>
      <c r="M94" s="74">
        <f t="shared" si="9"/>
        <v>3474734</v>
      </c>
      <c r="N94" s="74">
        <f t="shared" si="9"/>
        <v>3474734</v>
      </c>
      <c r="O94" s="74">
        <f t="shared" si="9"/>
        <v>0</v>
      </c>
      <c r="P94" s="74">
        <f t="shared" si="9"/>
        <v>0</v>
      </c>
      <c r="Q94" s="54">
        <v>0</v>
      </c>
    </row>
    <row r="95" spans="1:17" s="1" customFormat="1" ht="12.75" customHeight="1">
      <c r="A95" s="12"/>
      <c r="B95" s="15" t="s">
        <v>63</v>
      </c>
      <c r="C95" s="37"/>
      <c r="D95" s="38" t="s">
        <v>33</v>
      </c>
      <c r="E95" s="56">
        <f>SUM(F95:G95)</f>
        <v>2580057.9</v>
      </c>
      <c r="F95" s="56">
        <v>998791.9</v>
      </c>
      <c r="G95" s="56">
        <v>1581266</v>
      </c>
      <c r="H95" s="57">
        <v>2580057.9</v>
      </c>
      <c r="I95" s="57">
        <f>SUM(J95:L95)</f>
        <v>998791.9</v>
      </c>
      <c r="J95" s="75">
        <v>0</v>
      </c>
      <c r="K95" s="57">
        <v>0</v>
      </c>
      <c r="L95" s="57">
        <v>998791.9</v>
      </c>
      <c r="M95" s="57">
        <v>1581266</v>
      </c>
      <c r="N95" s="57">
        <v>1581266</v>
      </c>
      <c r="O95" s="57">
        <v>0</v>
      </c>
      <c r="P95" s="58">
        <v>0</v>
      </c>
      <c r="Q95" s="57">
        <v>0</v>
      </c>
    </row>
    <row r="96" spans="1:17" s="1" customFormat="1" ht="8.25" customHeight="1" thickBot="1">
      <c r="A96" s="12"/>
      <c r="B96" s="59" t="s">
        <v>32</v>
      </c>
      <c r="C96" s="98"/>
      <c r="D96" s="99" t="s">
        <v>81</v>
      </c>
      <c r="E96" s="100">
        <v>44000</v>
      </c>
      <c r="F96" s="100">
        <v>11000</v>
      </c>
      <c r="G96" s="100">
        <v>33000</v>
      </c>
      <c r="H96" s="101">
        <v>44000</v>
      </c>
      <c r="I96" s="101">
        <v>11000</v>
      </c>
      <c r="J96" s="102">
        <v>0</v>
      </c>
      <c r="K96" s="101">
        <v>0</v>
      </c>
      <c r="L96" s="101">
        <v>11000</v>
      </c>
      <c r="M96" s="101">
        <v>33000</v>
      </c>
      <c r="N96" s="101">
        <v>33000</v>
      </c>
      <c r="O96" s="101">
        <v>0</v>
      </c>
      <c r="P96" s="92">
        <v>0</v>
      </c>
      <c r="Q96" s="103">
        <v>0</v>
      </c>
    </row>
    <row r="97" spans="1:17" s="1" customFormat="1" ht="9" customHeight="1" thickBot="1">
      <c r="A97" s="25"/>
      <c r="B97" s="59" t="s">
        <v>32</v>
      </c>
      <c r="C97" s="60"/>
      <c r="D97" s="46" t="s">
        <v>33</v>
      </c>
      <c r="E97" s="61">
        <v>3676560</v>
      </c>
      <c r="F97" s="61">
        <v>1816101</v>
      </c>
      <c r="G97" s="61">
        <v>1860468</v>
      </c>
      <c r="H97" s="62">
        <v>3676560</v>
      </c>
      <c r="I97" s="62">
        <f>SUM(J97:L97)</f>
        <v>1816101</v>
      </c>
      <c r="J97" s="62">
        <v>1000000</v>
      </c>
      <c r="K97" s="62">
        <v>0</v>
      </c>
      <c r="L97" s="62">
        <v>816101</v>
      </c>
      <c r="M97" s="62">
        <v>1860468</v>
      </c>
      <c r="N97" s="62">
        <v>1860468</v>
      </c>
      <c r="O97" s="62">
        <v>0</v>
      </c>
      <c r="P97" s="63">
        <v>0</v>
      </c>
      <c r="Q97" s="63">
        <v>0</v>
      </c>
    </row>
    <row r="98" spans="1:17" s="1" customFormat="1" ht="9" thickBot="1">
      <c r="A98" s="12"/>
      <c r="B98" s="33" t="s">
        <v>56</v>
      </c>
      <c r="C98" s="116" t="s">
        <v>64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s="1" customFormat="1" ht="9" thickBot="1">
      <c r="A99" s="12"/>
      <c r="B99" s="16" t="s">
        <v>61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s="1" customFormat="1" ht="9" thickBot="1">
      <c r="A100" s="12"/>
      <c r="B100" s="15" t="s">
        <v>39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s="1" customFormat="1" ht="8.25">
      <c r="A101" s="17" t="s">
        <v>65</v>
      </c>
      <c r="B101" s="15" t="s">
        <v>29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s="1" customFormat="1" ht="8.25">
      <c r="A102" s="12"/>
      <c r="B102" s="15" t="s">
        <v>30</v>
      </c>
      <c r="C102" s="37"/>
      <c r="D102" s="38" t="s">
        <v>31</v>
      </c>
      <c r="E102" s="39">
        <f aca="true" t="shared" si="10" ref="E102:Q102">SUM(E103:E105)</f>
        <v>400000</v>
      </c>
      <c r="F102" s="39">
        <f t="shared" si="10"/>
        <v>100000</v>
      </c>
      <c r="G102" s="39">
        <f t="shared" si="10"/>
        <v>300000</v>
      </c>
      <c r="H102" s="40">
        <f t="shared" si="10"/>
        <v>400000</v>
      </c>
      <c r="I102" s="40">
        <f t="shared" si="10"/>
        <v>100000</v>
      </c>
      <c r="J102" s="40">
        <f t="shared" si="10"/>
        <v>0</v>
      </c>
      <c r="K102" s="40">
        <f t="shared" si="10"/>
        <v>0</v>
      </c>
      <c r="L102" s="40">
        <f t="shared" si="10"/>
        <v>100000</v>
      </c>
      <c r="M102" s="40">
        <f t="shared" si="10"/>
        <v>300000</v>
      </c>
      <c r="N102" s="40">
        <f t="shared" si="10"/>
        <v>0</v>
      </c>
      <c r="O102" s="40">
        <f t="shared" si="10"/>
        <v>0</v>
      </c>
      <c r="P102" s="40">
        <f t="shared" si="10"/>
        <v>0</v>
      </c>
      <c r="Q102" s="40">
        <f t="shared" si="10"/>
        <v>300000</v>
      </c>
    </row>
    <row r="103" spans="1:17" s="1" customFormat="1" ht="8.25">
      <c r="A103" s="12"/>
      <c r="B103" s="15" t="s">
        <v>32</v>
      </c>
      <c r="C103" s="37"/>
      <c r="D103" s="41" t="s">
        <v>33</v>
      </c>
      <c r="E103" s="39">
        <v>50000</v>
      </c>
      <c r="F103" s="39">
        <v>45000</v>
      </c>
      <c r="G103" s="64">
        <v>25000</v>
      </c>
      <c r="H103" s="40">
        <v>70000</v>
      </c>
      <c r="I103" s="40">
        <v>45000</v>
      </c>
      <c r="J103" s="40">
        <v>0</v>
      </c>
      <c r="K103" s="40">
        <v>0</v>
      </c>
      <c r="L103" s="40">
        <v>45000</v>
      </c>
      <c r="M103" s="40">
        <v>25000</v>
      </c>
      <c r="N103" s="40">
        <v>0</v>
      </c>
      <c r="O103" s="40">
        <v>0</v>
      </c>
      <c r="P103" s="40">
        <v>0</v>
      </c>
      <c r="Q103" s="40">
        <v>25000</v>
      </c>
    </row>
    <row r="104" spans="1:17" s="1" customFormat="1" ht="8.25">
      <c r="A104" s="12"/>
      <c r="B104" s="15" t="s">
        <v>34</v>
      </c>
      <c r="C104" s="37"/>
      <c r="D104" s="41" t="s">
        <v>33</v>
      </c>
      <c r="E104" s="39">
        <v>137500</v>
      </c>
      <c r="F104" s="39">
        <v>30000</v>
      </c>
      <c r="G104" s="64">
        <v>187500</v>
      </c>
      <c r="H104" s="40">
        <v>217500</v>
      </c>
      <c r="I104" s="40">
        <v>30000</v>
      </c>
      <c r="J104" s="40">
        <v>0</v>
      </c>
      <c r="K104" s="40">
        <v>0</v>
      </c>
      <c r="L104" s="40">
        <v>30000</v>
      </c>
      <c r="M104" s="40">
        <v>187500</v>
      </c>
      <c r="N104" s="40">
        <v>0</v>
      </c>
      <c r="O104" s="40">
        <v>0</v>
      </c>
      <c r="P104" s="40">
        <v>0</v>
      </c>
      <c r="Q104" s="40">
        <v>187500</v>
      </c>
    </row>
    <row r="105" spans="1:17" s="1" customFormat="1" ht="8.25">
      <c r="A105" s="12"/>
      <c r="B105" s="33" t="s">
        <v>40</v>
      </c>
      <c r="C105" s="77"/>
      <c r="D105" s="78" t="s">
        <v>33</v>
      </c>
      <c r="E105" s="79">
        <v>212500</v>
      </c>
      <c r="F105" s="79">
        <v>25000</v>
      </c>
      <c r="G105" s="80">
        <v>87500</v>
      </c>
      <c r="H105" s="81">
        <v>112500</v>
      </c>
      <c r="I105" s="81">
        <v>25000</v>
      </c>
      <c r="J105" s="81">
        <v>0</v>
      </c>
      <c r="K105" s="81">
        <v>0</v>
      </c>
      <c r="L105" s="81">
        <v>25000</v>
      </c>
      <c r="M105" s="81">
        <v>87500</v>
      </c>
      <c r="N105" s="81">
        <v>0</v>
      </c>
      <c r="O105" s="81">
        <v>0</v>
      </c>
      <c r="P105" s="81">
        <v>0</v>
      </c>
      <c r="Q105" s="81">
        <v>87500</v>
      </c>
    </row>
    <row r="106" spans="1:17" s="1" customFormat="1" ht="8.25">
      <c r="A106" s="82"/>
      <c r="B106" s="83" t="s">
        <v>56</v>
      </c>
      <c r="C106" s="117" t="s">
        <v>66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</row>
    <row r="107" spans="1:17" s="1" customFormat="1" ht="8.25">
      <c r="A107" s="82"/>
      <c r="B107" s="84" t="s">
        <v>61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</row>
    <row r="108" spans="1:17" s="1" customFormat="1" ht="8.25">
      <c r="A108" s="82"/>
      <c r="B108" s="83" t="s">
        <v>39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</row>
    <row r="109" spans="1:17" s="1" customFormat="1" ht="8.25">
      <c r="A109" s="85" t="s">
        <v>67</v>
      </c>
      <c r="B109" s="83" t="s">
        <v>29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</row>
    <row r="110" spans="1:17" s="1" customFormat="1" ht="8.25">
      <c r="A110" s="82"/>
      <c r="B110" s="83" t="s">
        <v>30</v>
      </c>
      <c r="C110" s="86"/>
      <c r="D110" s="87" t="s">
        <v>31</v>
      </c>
      <c r="E110" s="88">
        <f aca="true" t="shared" si="11" ref="E110:Q110">SUM(E111:E113)</f>
        <v>1600000</v>
      </c>
      <c r="F110" s="88">
        <f t="shared" si="11"/>
        <v>240000</v>
      </c>
      <c r="G110" s="88">
        <f t="shared" si="11"/>
        <v>1360000</v>
      </c>
      <c r="H110" s="89">
        <f t="shared" si="11"/>
        <v>1600000</v>
      </c>
      <c r="I110" s="89">
        <f t="shared" si="11"/>
        <v>240000</v>
      </c>
      <c r="J110" s="89">
        <f t="shared" si="11"/>
        <v>0</v>
      </c>
      <c r="K110" s="89">
        <f t="shared" si="11"/>
        <v>0</v>
      </c>
      <c r="L110" s="89">
        <f t="shared" si="11"/>
        <v>240000</v>
      </c>
      <c r="M110" s="89">
        <f t="shared" si="11"/>
        <v>1360000</v>
      </c>
      <c r="N110" s="89">
        <f t="shared" si="11"/>
        <v>0</v>
      </c>
      <c r="O110" s="89">
        <f t="shared" si="11"/>
        <v>0</v>
      </c>
      <c r="P110" s="89">
        <f t="shared" si="11"/>
        <v>0</v>
      </c>
      <c r="Q110" s="89">
        <f t="shared" si="11"/>
        <v>1360000</v>
      </c>
    </row>
    <row r="111" spans="1:17" s="1" customFormat="1" ht="8.25">
      <c r="A111" s="82"/>
      <c r="B111" s="83" t="s">
        <v>32</v>
      </c>
      <c r="C111" s="86"/>
      <c r="D111" s="90" t="s">
        <v>33</v>
      </c>
      <c r="E111" s="88">
        <v>60000</v>
      </c>
      <c r="F111" s="88">
        <v>60000</v>
      </c>
      <c r="G111" s="88">
        <v>0</v>
      </c>
      <c r="H111" s="89">
        <v>60000</v>
      </c>
      <c r="I111" s="89">
        <v>60000</v>
      </c>
      <c r="J111" s="89">
        <v>0</v>
      </c>
      <c r="K111" s="89">
        <v>0</v>
      </c>
      <c r="L111" s="89">
        <v>60000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</row>
    <row r="112" spans="1:17" s="1" customFormat="1" ht="8.25">
      <c r="A112" s="82"/>
      <c r="B112" s="83" t="s">
        <v>34</v>
      </c>
      <c r="C112" s="86"/>
      <c r="D112" s="90" t="s">
        <v>33</v>
      </c>
      <c r="E112" s="88">
        <v>770000</v>
      </c>
      <c r="F112" s="88">
        <v>90000</v>
      </c>
      <c r="G112" s="88">
        <v>680000</v>
      </c>
      <c r="H112" s="89">
        <v>770000</v>
      </c>
      <c r="I112" s="89">
        <v>90000</v>
      </c>
      <c r="J112" s="89">
        <v>0</v>
      </c>
      <c r="K112" s="89">
        <v>0</v>
      </c>
      <c r="L112" s="89">
        <v>90000</v>
      </c>
      <c r="M112" s="89">
        <v>680000</v>
      </c>
      <c r="N112" s="89">
        <v>0</v>
      </c>
      <c r="O112" s="89">
        <v>0</v>
      </c>
      <c r="P112" s="89">
        <v>0</v>
      </c>
      <c r="Q112" s="89">
        <v>680000</v>
      </c>
    </row>
    <row r="113" spans="1:17" s="1" customFormat="1" ht="8.25">
      <c r="A113" s="82"/>
      <c r="B113" s="83" t="s">
        <v>40</v>
      </c>
      <c r="C113" s="86"/>
      <c r="D113" s="90" t="s">
        <v>33</v>
      </c>
      <c r="E113" s="88">
        <v>770000</v>
      </c>
      <c r="F113" s="88">
        <v>90000</v>
      </c>
      <c r="G113" s="88">
        <v>680000</v>
      </c>
      <c r="H113" s="89">
        <v>770000</v>
      </c>
      <c r="I113" s="89">
        <v>90000</v>
      </c>
      <c r="J113" s="89">
        <v>0</v>
      </c>
      <c r="K113" s="89">
        <v>0</v>
      </c>
      <c r="L113" s="89">
        <v>90000</v>
      </c>
      <c r="M113" s="89">
        <v>680000</v>
      </c>
      <c r="N113" s="89">
        <v>0</v>
      </c>
      <c r="O113" s="89">
        <v>0</v>
      </c>
      <c r="P113" s="89">
        <v>0</v>
      </c>
      <c r="Q113" s="89">
        <v>680000</v>
      </c>
    </row>
    <row r="114" spans="1:17" s="1" customFormat="1" ht="8.25">
      <c r="A114" s="82"/>
      <c r="B114" s="83" t="s">
        <v>56</v>
      </c>
      <c r="C114" s="118" t="s">
        <v>68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1:17" s="1" customFormat="1" ht="8.25">
      <c r="A115" s="82"/>
      <c r="B115" s="84" t="s">
        <v>69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1:17" s="1" customFormat="1" ht="8.25">
      <c r="A116" s="82"/>
      <c r="B116" s="83" t="s">
        <v>39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1:17" s="1" customFormat="1" ht="8.25">
      <c r="A117" s="85" t="s">
        <v>70</v>
      </c>
      <c r="B117" s="83" t="s">
        <v>29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1:17" s="1" customFormat="1" ht="8.25">
      <c r="A118" s="82"/>
      <c r="B118" s="83" t="s">
        <v>30</v>
      </c>
      <c r="C118" s="86"/>
      <c r="D118" s="87" t="s">
        <v>31</v>
      </c>
      <c r="E118" s="88">
        <f aca="true" t="shared" si="12" ref="E118:Q118">SUM(E119:E121)</f>
        <v>270000</v>
      </c>
      <c r="F118" s="88">
        <f t="shared" si="12"/>
        <v>54000</v>
      </c>
      <c r="G118" s="88">
        <f t="shared" si="12"/>
        <v>216000</v>
      </c>
      <c r="H118" s="89">
        <f t="shared" si="12"/>
        <v>270000</v>
      </c>
      <c r="I118" s="89">
        <f t="shared" si="12"/>
        <v>54000</v>
      </c>
      <c r="J118" s="89">
        <f t="shared" si="12"/>
        <v>0</v>
      </c>
      <c r="K118" s="89">
        <f t="shared" si="12"/>
        <v>0</v>
      </c>
      <c r="L118" s="89">
        <f t="shared" si="12"/>
        <v>54000</v>
      </c>
      <c r="M118" s="89">
        <f t="shared" si="12"/>
        <v>216000</v>
      </c>
      <c r="N118" s="89">
        <f t="shared" si="12"/>
        <v>0</v>
      </c>
      <c r="O118" s="89">
        <f t="shared" si="12"/>
        <v>0</v>
      </c>
      <c r="P118" s="89">
        <f t="shared" si="12"/>
        <v>0</v>
      </c>
      <c r="Q118" s="89">
        <f t="shared" si="12"/>
        <v>216000</v>
      </c>
    </row>
    <row r="119" spans="1:17" s="1" customFormat="1" ht="8.25">
      <c r="A119" s="82"/>
      <c r="B119" s="83" t="s">
        <v>32</v>
      </c>
      <c r="C119" s="86"/>
      <c r="D119" s="90" t="s">
        <v>33</v>
      </c>
      <c r="E119" s="88">
        <v>30000</v>
      </c>
      <c r="F119" s="88">
        <v>30000</v>
      </c>
      <c r="G119" s="88">
        <v>0</v>
      </c>
      <c r="H119" s="89">
        <v>30000</v>
      </c>
      <c r="I119" s="89">
        <v>30000</v>
      </c>
      <c r="J119" s="89">
        <v>0</v>
      </c>
      <c r="K119" s="89">
        <v>0</v>
      </c>
      <c r="L119" s="89">
        <v>30000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</row>
    <row r="120" spans="1:17" s="1" customFormat="1" ht="8.25">
      <c r="A120" s="82"/>
      <c r="B120" s="83" t="s">
        <v>34</v>
      </c>
      <c r="C120" s="86"/>
      <c r="D120" s="90" t="s">
        <v>33</v>
      </c>
      <c r="E120" s="88">
        <v>120000</v>
      </c>
      <c r="F120" s="88">
        <v>12000</v>
      </c>
      <c r="G120" s="88">
        <v>108000</v>
      </c>
      <c r="H120" s="89">
        <v>120000</v>
      </c>
      <c r="I120" s="89">
        <v>12000</v>
      </c>
      <c r="J120" s="89">
        <v>0</v>
      </c>
      <c r="K120" s="89">
        <v>0</v>
      </c>
      <c r="L120" s="89">
        <v>12000</v>
      </c>
      <c r="M120" s="89">
        <v>108000</v>
      </c>
      <c r="N120" s="89">
        <v>0</v>
      </c>
      <c r="O120" s="89">
        <v>0</v>
      </c>
      <c r="P120" s="89">
        <v>0</v>
      </c>
      <c r="Q120" s="89">
        <v>108000</v>
      </c>
    </row>
    <row r="121" spans="1:17" s="1" customFormat="1" ht="10.5" customHeight="1">
      <c r="A121" s="82"/>
      <c r="B121" s="83" t="s">
        <v>40</v>
      </c>
      <c r="C121" s="86"/>
      <c r="D121" s="90" t="s">
        <v>33</v>
      </c>
      <c r="E121" s="88">
        <v>120000</v>
      </c>
      <c r="F121" s="88">
        <v>12000</v>
      </c>
      <c r="G121" s="88">
        <v>108000</v>
      </c>
      <c r="H121" s="89">
        <v>120000</v>
      </c>
      <c r="I121" s="89">
        <v>12000</v>
      </c>
      <c r="J121" s="89">
        <v>0</v>
      </c>
      <c r="K121" s="89">
        <v>0</v>
      </c>
      <c r="L121" s="89">
        <v>12000</v>
      </c>
      <c r="M121" s="89">
        <v>108000</v>
      </c>
      <c r="N121" s="89">
        <v>0</v>
      </c>
      <c r="O121" s="89">
        <v>0</v>
      </c>
      <c r="P121" s="89">
        <v>0</v>
      </c>
      <c r="Q121" s="89">
        <v>108000</v>
      </c>
    </row>
    <row r="122" spans="1:17" s="1" customFormat="1" ht="8.25" customHeight="1">
      <c r="A122" s="82"/>
      <c r="B122" s="83" t="s">
        <v>56</v>
      </c>
      <c r="C122" s="118" t="s">
        <v>71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1:17" s="1" customFormat="1" ht="8.25" customHeight="1">
      <c r="A123" s="82"/>
      <c r="B123" s="84" t="s">
        <v>72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1:17" s="1" customFormat="1" ht="8.25" customHeight="1">
      <c r="A124" s="82"/>
      <c r="B124" s="83" t="s">
        <v>39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1:17" s="1" customFormat="1" ht="8.25" customHeight="1">
      <c r="A125" s="85" t="s">
        <v>73</v>
      </c>
      <c r="B125" s="83" t="s">
        <v>29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1:17" s="1" customFormat="1" ht="8.25">
      <c r="A126" s="82"/>
      <c r="B126" s="83" t="s">
        <v>30</v>
      </c>
      <c r="C126" s="86"/>
      <c r="D126" s="90" t="s">
        <v>31</v>
      </c>
      <c r="E126" s="88">
        <v>160000</v>
      </c>
      <c r="F126" s="88">
        <f aca="true" t="shared" si="13" ref="F126:M126">SUM(F127:F129)</f>
        <v>32000</v>
      </c>
      <c r="G126" s="88">
        <f t="shared" si="13"/>
        <v>128000</v>
      </c>
      <c r="H126" s="89">
        <f t="shared" si="13"/>
        <v>160000</v>
      </c>
      <c r="I126" s="89">
        <f t="shared" si="13"/>
        <v>32000</v>
      </c>
      <c r="J126" s="89">
        <f t="shared" si="13"/>
        <v>0</v>
      </c>
      <c r="K126" s="89">
        <f t="shared" si="13"/>
        <v>0</v>
      </c>
      <c r="L126" s="89">
        <f t="shared" si="13"/>
        <v>32000</v>
      </c>
      <c r="M126" s="89">
        <f t="shared" si="13"/>
        <v>128000</v>
      </c>
      <c r="N126" s="89">
        <f>SUM(N127:N130)</f>
        <v>0</v>
      </c>
      <c r="O126" s="89">
        <f>SUM(O127:O130)</f>
        <v>0</v>
      </c>
      <c r="P126" s="89">
        <f>SUM(P127:P130)</f>
        <v>0</v>
      </c>
      <c r="Q126" s="89">
        <f>SUM(Q127:Q130)</f>
        <v>128000</v>
      </c>
    </row>
    <row r="127" spans="1:17" s="1" customFormat="1" ht="8.25">
      <c r="A127" s="82"/>
      <c r="B127" s="83" t="s">
        <v>32</v>
      </c>
      <c r="C127" s="86"/>
      <c r="D127" s="90" t="s">
        <v>33</v>
      </c>
      <c r="E127" s="88">
        <v>10000</v>
      </c>
      <c r="F127" s="88">
        <v>10000</v>
      </c>
      <c r="G127" s="88">
        <v>0</v>
      </c>
      <c r="H127" s="89">
        <v>10000</v>
      </c>
      <c r="I127" s="89">
        <v>10000</v>
      </c>
      <c r="J127" s="89">
        <v>0</v>
      </c>
      <c r="K127" s="89">
        <v>0</v>
      </c>
      <c r="L127" s="89">
        <v>10000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</row>
    <row r="128" spans="1:17" s="1" customFormat="1" ht="8.25">
      <c r="A128" s="82"/>
      <c r="B128" s="83" t="s">
        <v>34</v>
      </c>
      <c r="C128" s="86"/>
      <c r="D128" s="90" t="s">
        <v>33</v>
      </c>
      <c r="E128" s="88">
        <v>76000</v>
      </c>
      <c r="F128" s="88">
        <v>12000</v>
      </c>
      <c r="G128" s="88">
        <v>64000</v>
      </c>
      <c r="H128" s="89">
        <v>76000</v>
      </c>
      <c r="I128" s="89">
        <v>12000</v>
      </c>
      <c r="J128" s="89">
        <v>0</v>
      </c>
      <c r="K128" s="89">
        <v>0</v>
      </c>
      <c r="L128" s="89">
        <v>12000</v>
      </c>
      <c r="M128" s="89">
        <v>64000</v>
      </c>
      <c r="N128" s="89">
        <v>0</v>
      </c>
      <c r="O128" s="89">
        <v>0</v>
      </c>
      <c r="P128" s="89">
        <v>0</v>
      </c>
      <c r="Q128" s="89">
        <v>64000</v>
      </c>
    </row>
    <row r="129" spans="1:17" s="1" customFormat="1" ht="12.75" customHeight="1">
      <c r="A129" s="82"/>
      <c r="B129" s="83" t="s">
        <v>40</v>
      </c>
      <c r="C129" s="86"/>
      <c r="D129" s="90" t="s">
        <v>33</v>
      </c>
      <c r="E129" s="88">
        <v>74000</v>
      </c>
      <c r="F129" s="88">
        <v>10000</v>
      </c>
      <c r="G129" s="88">
        <v>64000</v>
      </c>
      <c r="H129" s="89">
        <v>74000</v>
      </c>
      <c r="I129" s="89">
        <v>10000</v>
      </c>
      <c r="J129" s="89">
        <v>0</v>
      </c>
      <c r="K129" s="89">
        <v>0</v>
      </c>
      <c r="L129" s="89">
        <v>10000</v>
      </c>
      <c r="M129" s="89">
        <v>64000</v>
      </c>
      <c r="N129" s="89">
        <v>0</v>
      </c>
      <c r="O129" s="89">
        <v>0</v>
      </c>
      <c r="P129" s="89">
        <v>0</v>
      </c>
      <c r="Q129" s="89">
        <v>64000</v>
      </c>
    </row>
    <row r="130" spans="1:17" s="1" customFormat="1" ht="8.25">
      <c r="A130" s="82"/>
      <c r="B130" s="83" t="s">
        <v>56</v>
      </c>
      <c r="C130" s="120" t="s">
        <v>74</v>
      </c>
      <c r="D130" s="120"/>
      <c r="E130" s="120">
        <v>0</v>
      </c>
      <c r="F130" s="120">
        <v>0</v>
      </c>
      <c r="G130" s="120">
        <v>0</v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1:17" s="1" customFormat="1" ht="8.25">
      <c r="A131" s="82"/>
      <c r="B131" s="84" t="s">
        <v>58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1:17" s="1" customFormat="1" ht="8.25">
      <c r="A132" s="82"/>
      <c r="B132" s="83" t="s">
        <v>39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1:17" s="1" customFormat="1" ht="8.25">
      <c r="A133" s="82"/>
      <c r="B133" s="83" t="s">
        <v>29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1:17" s="1" customFormat="1" ht="8.25">
      <c r="A134" s="85" t="s">
        <v>75</v>
      </c>
      <c r="B134" s="83" t="s">
        <v>30</v>
      </c>
      <c r="C134" s="86"/>
      <c r="D134" s="90" t="s">
        <v>31</v>
      </c>
      <c r="E134" s="88">
        <f aca="true" t="shared" si="14" ref="E134:Q134">SUM(E135:E137)</f>
        <v>700000</v>
      </c>
      <c r="F134" s="88">
        <f t="shared" si="14"/>
        <v>140000</v>
      </c>
      <c r="G134" s="88">
        <f t="shared" si="14"/>
        <v>560000</v>
      </c>
      <c r="H134" s="89">
        <f t="shared" si="14"/>
        <v>700000</v>
      </c>
      <c r="I134" s="89">
        <f t="shared" si="14"/>
        <v>140000</v>
      </c>
      <c r="J134" s="89">
        <f t="shared" si="14"/>
        <v>0</v>
      </c>
      <c r="K134" s="89">
        <f t="shared" si="14"/>
        <v>0</v>
      </c>
      <c r="L134" s="89">
        <f t="shared" si="14"/>
        <v>140000</v>
      </c>
      <c r="M134" s="89">
        <f t="shared" si="14"/>
        <v>560000</v>
      </c>
      <c r="N134" s="89">
        <f t="shared" si="14"/>
        <v>0</v>
      </c>
      <c r="O134" s="89">
        <f t="shared" si="14"/>
        <v>0</v>
      </c>
      <c r="P134" s="89">
        <f t="shared" si="14"/>
        <v>0</v>
      </c>
      <c r="Q134" s="89">
        <f t="shared" si="14"/>
        <v>560000</v>
      </c>
    </row>
    <row r="135" spans="1:17" s="1" customFormat="1" ht="8.25">
      <c r="A135" s="82"/>
      <c r="B135" s="83" t="s">
        <v>32</v>
      </c>
      <c r="C135" s="86"/>
      <c r="D135" s="90" t="s">
        <v>33</v>
      </c>
      <c r="E135" s="88">
        <v>5000</v>
      </c>
      <c r="F135" s="88">
        <v>5000</v>
      </c>
      <c r="G135" s="88">
        <v>0</v>
      </c>
      <c r="H135" s="89">
        <v>5000</v>
      </c>
      <c r="I135" s="89">
        <v>5000</v>
      </c>
      <c r="J135" s="89">
        <v>0</v>
      </c>
      <c r="K135" s="89">
        <v>0</v>
      </c>
      <c r="L135" s="89">
        <v>5000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</row>
    <row r="136" spans="1:17" s="1" customFormat="1" ht="8.25">
      <c r="A136" s="82"/>
      <c r="B136" s="83" t="s">
        <v>34</v>
      </c>
      <c r="C136" s="86"/>
      <c r="D136" s="90" t="s">
        <v>33</v>
      </c>
      <c r="E136" s="88">
        <v>347500</v>
      </c>
      <c r="F136" s="88">
        <v>67500</v>
      </c>
      <c r="G136" s="88">
        <v>280000</v>
      </c>
      <c r="H136" s="89">
        <v>347500</v>
      </c>
      <c r="I136" s="89">
        <v>67500</v>
      </c>
      <c r="J136" s="89">
        <v>0</v>
      </c>
      <c r="K136" s="89">
        <v>0</v>
      </c>
      <c r="L136" s="89">
        <v>67500</v>
      </c>
      <c r="M136" s="89">
        <v>280000</v>
      </c>
      <c r="N136" s="89">
        <v>0</v>
      </c>
      <c r="O136" s="89">
        <v>0</v>
      </c>
      <c r="P136" s="89">
        <v>0</v>
      </c>
      <c r="Q136" s="89">
        <v>280000</v>
      </c>
    </row>
    <row r="137" spans="1:17" s="1" customFormat="1" ht="12.75" customHeight="1">
      <c r="A137" s="82"/>
      <c r="B137" s="83" t="s">
        <v>40</v>
      </c>
      <c r="C137" s="86"/>
      <c r="D137" s="90" t="s">
        <v>33</v>
      </c>
      <c r="E137" s="88">
        <v>347500</v>
      </c>
      <c r="F137" s="88">
        <v>67500</v>
      </c>
      <c r="G137" s="88">
        <v>280000</v>
      </c>
      <c r="H137" s="89">
        <v>347500</v>
      </c>
      <c r="I137" s="89">
        <v>67500</v>
      </c>
      <c r="J137" s="89">
        <v>0</v>
      </c>
      <c r="K137" s="89">
        <v>0</v>
      </c>
      <c r="L137" s="89">
        <v>67500</v>
      </c>
      <c r="M137" s="89">
        <v>280000</v>
      </c>
      <c r="N137" s="89">
        <v>0</v>
      </c>
      <c r="O137" s="89">
        <v>0</v>
      </c>
      <c r="P137" s="89">
        <v>0</v>
      </c>
      <c r="Q137" s="89">
        <v>280000</v>
      </c>
    </row>
    <row r="138" spans="1:17" s="1" customFormat="1" ht="8.25">
      <c r="A138" s="91">
        <v>2</v>
      </c>
      <c r="B138" s="93" t="s">
        <v>76</v>
      </c>
      <c r="C138" s="119" t="s">
        <v>23</v>
      </c>
      <c r="D138" s="119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1:17" s="1" customFormat="1" ht="8.25">
      <c r="A139" s="121" t="s">
        <v>77</v>
      </c>
      <c r="B139" s="83" t="s">
        <v>56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1:17" s="1" customFormat="1" ht="8.25">
      <c r="A140" s="121"/>
      <c r="B140" s="83" t="s">
        <v>78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1:17" s="1" customFormat="1" ht="8.25" customHeight="1">
      <c r="A141" s="121"/>
      <c r="B141" s="83" t="s">
        <v>39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1:17" s="1" customFormat="1" ht="8.25">
      <c r="A142" s="121"/>
      <c r="B142" s="83" t="s">
        <v>29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1:17" s="1" customFormat="1" ht="8.25">
      <c r="A143" s="121"/>
      <c r="B143" s="83" t="s">
        <v>30</v>
      </c>
      <c r="C143" s="83"/>
      <c r="D143" s="84"/>
      <c r="E143" s="88">
        <v>0</v>
      </c>
      <c r="F143" s="88">
        <v>0</v>
      </c>
      <c r="G143" s="88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</row>
    <row r="144" spans="1:17" s="1" customFormat="1" ht="8.25">
      <c r="A144" s="121"/>
      <c r="B144" s="83" t="s">
        <v>79</v>
      </c>
      <c r="C144" s="86"/>
      <c r="D144" s="96"/>
      <c r="E144" s="88">
        <v>0</v>
      </c>
      <c r="F144" s="88">
        <v>0</v>
      </c>
      <c r="G144" s="88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</row>
    <row r="145" spans="1:17" s="1" customFormat="1" ht="8.25">
      <c r="A145" s="121"/>
      <c r="B145" s="83" t="s">
        <v>34</v>
      </c>
      <c r="C145" s="86"/>
      <c r="D145" s="96"/>
      <c r="E145" s="88">
        <v>0</v>
      </c>
      <c r="F145" s="88">
        <v>0</v>
      </c>
      <c r="G145" s="88">
        <v>0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</row>
    <row r="146" spans="1:17" s="1" customFormat="1" ht="8.25">
      <c r="A146" s="121"/>
      <c r="B146" s="83" t="s">
        <v>40</v>
      </c>
      <c r="C146" s="86"/>
      <c r="D146" s="96"/>
      <c r="E146" s="88">
        <v>0</v>
      </c>
      <c r="F146" s="88">
        <v>0</v>
      </c>
      <c r="G146" s="88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</row>
    <row r="147" spans="1:17" s="1" customFormat="1" ht="8.25">
      <c r="A147" s="121"/>
      <c r="B147" s="83"/>
      <c r="C147" s="86"/>
      <c r="D147" s="96"/>
      <c r="E147" s="88">
        <v>0</v>
      </c>
      <c r="F147" s="88">
        <v>0</v>
      </c>
      <c r="G147" s="88">
        <v>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89">
        <v>0</v>
      </c>
      <c r="Q147" s="89">
        <v>0</v>
      </c>
    </row>
    <row r="148" spans="1:17" s="1" customFormat="1" ht="12.75">
      <c r="A148" s="119" t="s">
        <v>80</v>
      </c>
      <c r="B148" s="119"/>
      <c r="C148" s="119" t="s">
        <v>23</v>
      </c>
      <c r="D148" s="119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7"/>
      <c r="P148" s="97"/>
      <c r="Q148" s="97"/>
    </row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</sheetData>
  <mergeCells count="40">
    <mergeCell ref="A148:B148"/>
    <mergeCell ref="C148:D148"/>
    <mergeCell ref="C130:Q133"/>
    <mergeCell ref="C138:D138"/>
    <mergeCell ref="A139:A147"/>
    <mergeCell ref="C139:Q142"/>
    <mergeCell ref="C98:Q101"/>
    <mergeCell ref="C106:Q109"/>
    <mergeCell ref="C114:Q117"/>
    <mergeCell ref="C122:Q125"/>
    <mergeCell ref="C66:Q69"/>
    <mergeCell ref="C74:Q77"/>
    <mergeCell ref="C82:Q85"/>
    <mergeCell ref="C90:Q93"/>
    <mergeCell ref="C34:Q37"/>
    <mergeCell ref="C42:Q45"/>
    <mergeCell ref="C50:Q53"/>
    <mergeCell ref="C58:Q61"/>
    <mergeCell ref="C10:D10"/>
    <mergeCell ref="C11:Q14"/>
    <mergeCell ref="C18:Q21"/>
    <mergeCell ref="C26:Q29"/>
    <mergeCell ref="H5:H8"/>
    <mergeCell ref="I5:Q5"/>
    <mergeCell ref="I6:L6"/>
    <mergeCell ref="M6:Q6"/>
    <mergeCell ref="I7:I8"/>
    <mergeCell ref="J7:L7"/>
    <mergeCell ref="M7:M8"/>
    <mergeCell ref="N7:Q7"/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</mergeCells>
  <printOptions/>
  <pageMargins left="0.4724409448818898" right="0.11811023622047245" top="1.0236220472440944" bottom="0.984251968503937" header="0.5905511811023623" footer="0.5118110236220472"/>
  <pageSetup horizontalDpi="300" verticalDpi="300" orientation="landscape" paperSize="9" scale="99" r:id="rId1"/>
  <headerFooter alignWithMargins="0">
    <oddHeader>&amp;R&amp;8Załącznik nr 3 do Uchwały NrXVI/95/08 Rady Miasta Jedlina-Zdrój z dnia 24 kwietnia 2008r. 
Załącznik nr 12 do Uchwały Nr XIII/73/07  Rady Miasta Jedlina-Zdrój z dnia 28 grudnia 2007r. 
</oddHeader>
    <oddFooter>&amp;CStrona &amp;P</oddFooter>
  </headerFooter>
  <rowBreaks count="2" manualBreakCount="2">
    <brk id="49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68" customFormat="1" ht="12.75"/>
    <row r="2" s="68" customFormat="1" ht="12.75"/>
    <row r="3" s="68" customFormat="1" ht="12.75"/>
    <row r="4" s="68" customFormat="1" ht="12.75"/>
    <row r="5" s="68" customFormat="1" ht="12.75"/>
    <row r="6" s="68" customFormat="1" ht="12.75"/>
    <row r="7" s="68" customFormat="1" ht="12.75"/>
    <row r="8" s="68" customFormat="1" ht="12.75"/>
    <row r="9" s="68" customFormat="1" ht="12.75"/>
    <row r="10" s="68" customFormat="1" ht="12.75"/>
    <row r="11" s="68" customFormat="1" ht="12.75"/>
    <row r="12" s="68" customFormat="1" ht="12.75"/>
    <row r="13" s="68" customFormat="1" ht="12.75"/>
    <row r="14" s="68" customFormat="1" ht="12.75"/>
    <row r="15" s="68" customFormat="1" ht="12.75"/>
    <row r="16" s="68" customFormat="1" ht="12.75"/>
    <row r="17" s="68" customFormat="1" ht="12.75"/>
    <row r="18" s="68" customFormat="1" ht="12.75"/>
    <row r="19" s="68" customFormat="1" ht="12.75"/>
    <row r="20" s="68" customFormat="1" ht="12.75"/>
    <row r="21" s="68" customFormat="1" ht="12.75"/>
    <row r="22" spans="5:16" s="68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68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68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68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68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68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68" customFormat="1" ht="14.25">
      <c r="F28" s="69"/>
      <c r="G28" s="66" t="s">
        <v>61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6:22" s="68" customFormat="1" ht="14.25">
      <c r="F29" s="69"/>
      <c r="G29" s="65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6:22" s="68" customFormat="1" ht="14.25">
      <c r="F30" s="69"/>
      <c r="G30" s="65" t="s">
        <v>29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6:22" s="68" customFormat="1" ht="12.75">
      <c r="F31" s="69"/>
      <c r="G31" s="65" t="s">
        <v>30</v>
      </c>
      <c r="H31" s="67"/>
      <c r="I31" s="71" t="s">
        <v>31</v>
      </c>
      <c r="J31" s="56">
        <v>6500000</v>
      </c>
      <c r="K31" s="56">
        <v>3025266</v>
      </c>
      <c r="L31" s="56">
        <v>3474734</v>
      </c>
      <c r="M31" s="57">
        <v>6500000</v>
      </c>
      <c r="N31" s="57">
        <v>2025266</v>
      </c>
      <c r="O31" s="57">
        <v>1000000</v>
      </c>
      <c r="P31" s="57">
        <v>0</v>
      </c>
      <c r="Q31" s="57">
        <v>455300</v>
      </c>
      <c r="R31" s="57">
        <v>3474734</v>
      </c>
      <c r="S31" s="57">
        <v>3474734</v>
      </c>
      <c r="T31" s="57">
        <v>0</v>
      </c>
      <c r="U31" s="57">
        <v>0</v>
      </c>
      <c r="V31" s="57">
        <v>0</v>
      </c>
    </row>
    <row r="32" spans="6:22" s="68" customFormat="1" ht="12.75">
      <c r="F32" s="69"/>
      <c r="G32" s="65" t="s">
        <v>32</v>
      </c>
      <c r="H32" s="67"/>
      <c r="I32" s="72" t="s">
        <v>33</v>
      </c>
      <c r="J32" s="56">
        <v>2467300</v>
      </c>
      <c r="K32" s="56">
        <v>1455300</v>
      </c>
      <c r="L32" s="56">
        <v>1012000</v>
      </c>
      <c r="M32" s="57">
        <v>2467300</v>
      </c>
      <c r="N32" s="57">
        <v>1455300</v>
      </c>
      <c r="O32" s="57">
        <v>1000000</v>
      </c>
      <c r="P32" s="57">
        <v>0</v>
      </c>
      <c r="Q32" s="57">
        <v>455300</v>
      </c>
      <c r="R32" s="57">
        <v>1012000</v>
      </c>
      <c r="S32" s="57">
        <v>1012000</v>
      </c>
      <c r="T32" s="57">
        <v>0</v>
      </c>
      <c r="U32" s="57">
        <v>0</v>
      </c>
      <c r="V32" s="57">
        <v>0</v>
      </c>
    </row>
    <row r="33" spans="6:22" s="68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  <row r="130" s="68" customFormat="1" ht="12.75"/>
    <row r="131" s="68" customFormat="1" ht="12.75"/>
    <row r="132" s="68" customFormat="1" ht="12.75"/>
    <row r="133" s="68" customFormat="1" ht="12.75"/>
    <row r="134" s="68" customFormat="1" ht="12.75"/>
    <row r="135" s="68" customFormat="1" ht="12.75"/>
    <row r="136" s="68" customFormat="1" ht="12.75"/>
    <row r="137" s="68" customFormat="1" ht="12.75"/>
    <row r="138" s="68" customFormat="1" ht="12.75"/>
    <row r="139" s="68" customFormat="1" ht="12.75"/>
    <row r="140" s="68" customFormat="1" ht="12.75"/>
    <row r="141" s="68" customFormat="1" ht="12.75"/>
    <row r="142" s="68" customFormat="1" ht="12.75"/>
    <row r="143" s="68" customFormat="1" ht="12.75"/>
    <row r="144" s="68" customFormat="1" ht="12.75"/>
    <row r="145" s="68" customFormat="1" ht="12.75"/>
    <row r="146" s="68" customFormat="1" ht="12.75"/>
    <row r="147" s="68" customFormat="1" ht="12.75"/>
    <row r="148" s="68" customFormat="1" ht="12.75"/>
    <row r="149" s="68" customFormat="1" ht="12.75"/>
    <row r="150" s="68" customFormat="1" ht="12.75"/>
    <row r="151" s="68" customFormat="1" ht="12.75"/>
    <row r="152" s="68" customFormat="1" ht="12.75"/>
    <row r="153" s="68" customFormat="1" ht="12.75"/>
    <row r="154" s="68" customFormat="1" ht="12.75"/>
    <row r="155" s="68" customFormat="1" ht="12.75"/>
    <row r="156" s="68" customFormat="1" ht="12.75"/>
    <row r="157" s="68" customFormat="1" ht="12.75"/>
    <row r="158" s="68" customFormat="1" ht="12.75"/>
    <row r="159" s="68" customFormat="1" ht="12.75"/>
    <row r="160" s="68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68" customFormat="1" ht="12.75"/>
    <row r="2" s="68" customFormat="1" ht="12.75"/>
    <row r="3" s="68" customFormat="1" ht="12.75"/>
    <row r="4" s="68" customFormat="1" ht="12.75"/>
    <row r="5" s="68" customFormat="1" ht="12.75"/>
    <row r="6" s="68" customFormat="1" ht="12.75"/>
    <row r="7" s="68" customFormat="1" ht="12.75"/>
    <row r="8" s="68" customFormat="1" ht="12.75"/>
    <row r="9" s="68" customFormat="1" ht="12.75"/>
    <row r="10" s="68" customFormat="1" ht="12.75"/>
    <row r="11" s="68" customFormat="1" ht="12.75"/>
    <row r="12" s="68" customFormat="1" ht="12.75"/>
    <row r="13" s="68" customFormat="1" ht="12.75"/>
    <row r="14" s="68" customFormat="1" ht="12.75"/>
    <row r="15" s="68" customFormat="1" ht="12.75"/>
    <row r="16" s="68" customFormat="1" ht="12.75"/>
    <row r="17" s="68" customFormat="1" ht="12.75"/>
    <row r="18" s="68" customFormat="1" ht="12.75"/>
    <row r="19" s="68" customFormat="1" ht="12.75"/>
    <row r="20" s="68" customFormat="1" ht="12.75"/>
    <row r="21" s="68" customFormat="1" ht="12.75"/>
    <row r="22" s="68" customFormat="1" ht="12.75"/>
    <row r="23" s="68" customFormat="1" ht="12.75"/>
    <row r="24" s="68" customFormat="1" ht="12.75"/>
    <row r="25" s="68" customFormat="1" ht="12.75"/>
    <row r="26" s="68" customFormat="1" ht="12.75"/>
    <row r="27" s="68" customFormat="1" ht="12.75"/>
    <row r="28" s="68" customFormat="1" ht="12.75"/>
    <row r="29" s="68" customFormat="1" ht="12.75"/>
    <row r="30" s="68" customFormat="1" ht="12.75"/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.75"/>
    <row r="63" s="68" customFormat="1" ht="12.75"/>
    <row r="64" s="68" customFormat="1" ht="12.75"/>
    <row r="65" s="68" customFormat="1" ht="12.75"/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  <row r="117" s="68" customFormat="1" ht="12.75"/>
    <row r="118" s="68" customFormat="1" ht="12.75"/>
    <row r="119" s="68" customFormat="1" ht="12.75"/>
    <row r="120" s="68" customFormat="1" ht="12.75"/>
    <row r="121" s="68" customFormat="1" ht="12.75"/>
    <row r="122" s="68" customFormat="1" ht="12.75"/>
    <row r="123" s="68" customFormat="1" ht="12.75"/>
    <row r="124" s="68" customFormat="1" ht="12.75"/>
    <row r="125" s="68" customFormat="1" ht="12.75"/>
    <row r="126" s="68" customFormat="1" ht="12.75"/>
    <row r="127" s="68" customFormat="1" ht="12.75"/>
    <row r="128" s="68" customFormat="1" ht="12.75"/>
    <row r="129" s="68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2008-04-22T06:23:11Z</cp:lastPrinted>
  <dcterms:modified xsi:type="dcterms:W3CDTF">2008-04-22T06:23:25Z</dcterms:modified>
  <cp:category/>
  <cp:version/>
  <cp:contentType/>
  <cp:contentStatus/>
</cp:coreProperties>
</file>