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<sst xmlns="http://schemas.openxmlformats.org/spreadsheetml/2006/main" count="336" uniqueCount="85">
  <si>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</si>
  <si>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</si>
  <si>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</si>
  <si>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</si>
  <si>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</si>
  <si>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</si>
  <si>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</si>
  <si>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</si>
  <si>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</si>
  <si>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</si>
  <si>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</si>
  <si>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</si>
  <si>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</si>
  <si>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</si>
  <si>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</si>
  <si>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</si>
  <si>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</si>
  <si>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</si>
  <si>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</si>
  <si>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</si>
  <si>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</si>
  <si>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</si>
  <si>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</si>
  <si>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</si>
  <si>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</si>
  <si>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:Budowa i modernizacja  ul. Pięknej w Jedlinie-Zdroju(dział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</si>
  <si>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</si>
  <si>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</si>
  <si>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</si>
  <si>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</si>
  <si>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</si>
  <si>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</si>
  <si>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</si>
  <si>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</si>
  <si>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</si>
  <si>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</si>
  <si>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Rozwój infrastruktury transportowej :Budowa i modernizacja  ulic Tuwima - Mickiewicza- Konopnickiej (dział 600 rozdział 60016)</t>
  </si>
  <si>
    <t>Priorytet:III</t>
  </si>
  <si>
    <t>1.2</t>
  </si>
  <si>
    <t>Działanie:</t>
  </si>
  <si>
    <t>2010 r.</t>
  </si>
  <si>
    <t>1.3</t>
  </si>
  <si>
    <t>Rozwój infrastruktury transportowej : Budowa i modernizacja ulic w okolicy kompleksu sportowego – ulica Zakopiańska (dział 600 rozdział 60016)</t>
  </si>
  <si>
    <t>Rozwój infrastruktury transportowej : Budowa i modernizacja ulicy Chałubińskiego (dział 600 rozdział 60016)</t>
  </si>
  <si>
    <t>Rozwój infrastruktury transportowej : Budowa i modernizacja  ulic Lipowa – Sienkiewicza (dział 600 rozdział 60016)</t>
  </si>
  <si>
    <t>1.6</t>
  </si>
  <si>
    <t>Rozwój infrastruktury transportowej :Budowa  kładki nad potokiem przy kompleksie sportowym (dział 600 rozdział 60016)</t>
  </si>
  <si>
    <t>1.7</t>
  </si>
  <si>
    <t xml:space="preserve">Rozwój infrastruktury transportowej :Przebudowa ulic Cmentarnej i Południowej w Jedlinie-Zdroju                                  (dział 600 rozdział 60016)  </t>
  </si>
  <si>
    <t>1.8</t>
  </si>
  <si>
    <t>2009r.</t>
  </si>
  <si>
    <t>Rozwój infrastruktury transportowej :Przebudowa dróg Warszawska-Wałbrzyska w Jedlinie-Zdroju                                 (dział 600 rozdział 60016)</t>
  </si>
  <si>
    <t>1.9</t>
  </si>
  <si>
    <t>Program:</t>
  </si>
  <si>
    <t>Promocja Uzdrowiskowego Szlaku Turystyczno-Rekreacyjnego (dział 630 rozdział 63003)</t>
  </si>
  <si>
    <t xml:space="preserve">Priorytet:VI </t>
  </si>
  <si>
    <t>1.10</t>
  </si>
  <si>
    <t>1.11</t>
  </si>
  <si>
    <t>Uzdrowiskowy Szlak Turystyczno-Rekreacyjny w Jedlinie-Zdroju (dział 630 rozdział 63003)</t>
  </si>
  <si>
    <t>Priorytet:II</t>
  </si>
  <si>
    <t>z tego: 2007r.</t>
  </si>
  <si>
    <t>Rozwój społeczeństwa informacyjnego na Dolnym Śląsku:Powiat Wałbrzyski on -line (dział 750 rozdział 75023)</t>
  </si>
  <si>
    <t>1.12</t>
  </si>
  <si>
    <t>Kompleks edukacyjno - kulturalno - socjalny w Jedlinie-Zdroju (dział 852 rozdział 85219)</t>
  </si>
  <si>
    <t>1.13</t>
  </si>
  <si>
    <t>Modernizacja oświetlenia ulicy: Pl.Zwycięstwa w Jedlinie-Zdroju (dział 900 rozdział 90015)</t>
  </si>
  <si>
    <t>Priorytet:VI TURYSTYKA</t>
  </si>
  <si>
    <t>1.14</t>
  </si>
  <si>
    <t>Rewitalizacja remizy strażackiej przy ul. Warszawskiej dla celów muzealno-wystawienniczych(dział 921 rozdział 92120)</t>
  </si>
  <si>
    <t>Priorytet:IX</t>
  </si>
  <si>
    <t>1.15</t>
  </si>
  <si>
    <t xml:space="preserve"> Rozbudowa obiektów rekreacyjno-sportowych na terenie kompleksu przy ul. Kłodzkiej w Jedlinie-Zdroju                          (dział 926 rozdział 92601)</t>
  </si>
  <si>
    <t>1.16</t>
  </si>
  <si>
    <t>Wydatki bieżące razem:</t>
  </si>
  <si>
    <t>2.1</t>
  </si>
  <si>
    <t>z tego: 2008. r.</t>
  </si>
  <si>
    <t>Ogółem (1+2)</t>
  </si>
  <si>
    <t>Rozwój infrastruktury transportowej :Budowa i modernizacja ciągów pieszo-jezdnych pomiędzy ulicą  Narutowicza i Słowackiego (dział 600 rozdział 60016)</t>
  </si>
  <si>
    <t xml:space="preserve"> </t>
  </si>
  <si>
    <t>Uzdrowiskowy Szlak Turystyczno-Rekreacyjny w Jedlinie-Zdroju - etap II   2008 - 2012  (dział 630 rozdział 63003)</t>
  </si>
  <si>
    <t>2010r.</t>
  </si>
  <si>
    <t>2011r.</t>
  </si>
  <si>
    <t>2012r.</t>
  </si>
  <si>
    <t>1.4</t>
  </si>
  <si>
    <t>1.5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</si>
</sst>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49" fontId="2" fillId="0" borderId="10" xfId="17" applyNumberFormat="1" applyFont="1" applyBorder="1">
      <alignment/>
      <protection/>
    </xf>
    <xf numFmtId="0" fontId="4" fillId="0" borderId="11" xfId="17" applyFont="1" applyBorder="1" applyAlignment="1">
      <alignment horizontal="center"/>
      <protection/>
    </xf>
    <xf numFmtId="49" fontId="2" fillId="4" borderId="11" xfId="17" applyNumberFormat="1" applyFont="1" applyFill="1" applyBorder="1" applyAlignment="1">
      <alignment horizontal="center" vertical="center"/>
      <protection/>
    </xf>
    <xf numFmtId="4" fontId="2" fillId="4" borderId="11" xfId="17" applyNumberFormat="1" applyFont="1" applyFill="1" applyBorder="1" applyAlignment="1">
      <alignment/>
      <protection/>
    </xf>
    <xf numFmtId="4" fontId="4" fillId="4" borderId="11" xfId="17" applyNumberFormat="1" applyFont="1" applyFill="1" applyBorder="1" applyAlignment="1">
      <alignment/>
      <protection/>
    </xf>
    <xf numFmtId="4" fontId="2" fillId="0" borderId="11" xfId="17" applyNumberFormat="1" applyFont="1" applyBorder="1">
      <alignment/>
      <protection/>
    </xf>
    <xf numFmtId="4" fontId="4" fillId="0" borderId="11" xfId="17" applyNumberFormat="1" applyFont="1" applyBorder="1">
      <alignment/>
      <protection/>
    </xf>
    <xf numFmtId="0" fontId="2" fillId="0" borderId="12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3" xfId="17" applyFont="1" applyBorder="1">
      <alignment/>
      <protection/>
    </xf>
    <xf numFmtId="0" fontId="2" fillId="0" borderId="9" xfId="17" applyFont="1" applyBorder="1">
      <alignment/>
      <protection/>
    </xf>
    <xf numFmtId="0" fontId="2" fillId="0" borderId="9" xfId="17" applyFont="1" applyBorder="1" applyAlignment="1">
      <alignment/>
      <protection/>
    </xf>
    <xf numFmtId="49" fontId="2" fillId="4" borderId="9" xfId="17" applyNumberFormat="1" applyFont="1" applyFill="1" applyBorder="1" applyAlignment="1">
      <alignment horizontal="center" vertical="center"/>
      <protection/>
    </xf>
    <xf numFmtId="4" fontId="2" fillId="4" borderId="9" xfId="17" applyNumberFormat="1" applyFont="1" applyFill="1" applyBorder="1">
      <alignment/>
      <protection/>
    </xf>
    <xf numFmtId="4" fontId="2" fillId="0" borderId="9" xfId="17" applyNumberFormat="1" applyFont="1" applyBorder="1" applyAlignment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4" xfId="17" applyFont="1" applyBorder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2" fontId="2" fillId="0" borderId="9" xfId="17" applyNumberFormat="1" applyFont="1" applyBorder="1" applyAlignment="1">
      <alignment/>
      <protection/>
    </xf>
    <xf numFmtId="0" fontId="2" fillId="3" borderId="15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1" xfId="17" applyFont="1" applyBorder="1">
      <alignment/>
      <protection/>
    </xf>
    <xf numFmtId="0" fontId="2" fillId="0" borderId="14" xfId="17" applyFont="1" applyBorder="1" applyAlignment="1">
      <alignment/>
      <protection/>
    </xf>
    <xf numFmtId="4" fontId="2" fillId="4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4" borderId="17" xfId="17" applyNumberFormat="1" applyFont="1" applyFill="1" applyBorder="1">
      <alignment/>
      <protection/>
    </xf>
    <xf numFmtId="0" fontId="2" fillId="0" borderId="3" xfId="17" applyFont="1" applyBorder="1" applyAlignment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8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7" xfId="17" applyNumberFormat="1" applyFont="1" applyBorder="1" applyAlignment="1">
      <alignment horizontal="center" vertical="center"/>
      <protection/>
    </xf>
    <xf numFmtId="0" fontId="2" fillId="4" borderId="17" xfId="17" applyFont="1" applyFill="1" applyBorder="1">
      <alignment/>
      <protection/>
    </xf>
    <xf numFmtId="0" fontId="1" fillId="0" borderId="17" xfId="17" applyFont="1" applyBorder="1" applyAlignment="1">
      <alignment vertical="top"/>
      <protection/>
    </xf>
    <xf numFmtId="0" fontId="2" fillId="0" borderId="17" xfId="17" applyFont="1" applyBorder="1">
      <alignment/>
      <protection/>
    </xf>
    <xf numFmtId="0" fontId="2" fillId="0" borderId="17" xfId="17" applyFont="1" applyBorder="1" applyAlignment="1">
      <alignment/>
      <protection/>
    </xf>
    <xf numFmtId="0" fontId="2" fillId="4" borderId="17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7" xfId="17" applyNumberFormat="1" applyFont="1" applyFill="1" applyBorder="1" applyAlignment="1">
      <alignment horizontal="center" vertical="center"/>
      <protection/>
    </xf>
    <xf numFmtId="0" fontId="1" fillId="0" borderId="18" xfId="17" applyFont="1" applyBorder="1" applyAlignment="1">
      <alignment vertical="top"/>
      <protection/>
    </xf>
    <xf numFmtId="0" fontId="2" fillId="3" borderId="0" xfId="0" applyFont="1" applyFill="1" applyBorder="1" applyAlignment="1">
      <alignment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/>
      <protection/>
    </xf>
    <xf numFmtId="49" fontId="2" fillId="4" borderId="0" xfId="17" applyNumberFormat="1" applyFont="1" applyFill="1" applyBorder="1" applyAlignment="1">
      <alignment horizontal="center" vertical="center"/>
      <protection/>
    </xf>
    <xf numFmtId="4" fontId="2" fillId="4" borderId="0" xfId="17" applyNumberFormat="1" applyFont="1" applyFill="1" applyBorder="1">
      <alignment/>
      <protection/>
    </xf>
    <xf numFmtId="4" fontId="2" fillId="0" borderId="0" xfId="17" applyNumberFormat="1" applyFont="1" applyBorder="1" applyAlignment="1">
      <alignment/>
      <protection/>
    </xf>
    <xf numFmtId="0" fontId="2" fillId="0" borderId="19" xfId="17" applyFont="1" applyBorder="1">
      <alignment/>
      <protection/>
    </xf>
    <xf numFmtId="0" fontId="2" fillId="0" borderId="19" xfId="17" applyFont="1" applyBorder="1" applyAlignment="1">
      <alignment/>
      <protection/>
    </xf>
    <xf numFmtId="49" fontId="2" fillId="4" borderId="19" xfId="17" applyNumberFormat="1" applyFont="1" applyFill="1" applyBorder="1" applyAlignment="1">
      <alignment horizontal="center" vertical="center"/>
      <protection/>
    </xf>
    <xf numFmtId="4" fontId="2" fillId="4" borderId="19" xfId="17" applyNumberFormat="1" applyFont="1" applyFill="1" applyBorder="1">
      <alignment/>
      <protection/>
    </xf>
    <xf numFmtId="4" fontId="2" fillId="0" borderId="19" xfId="17" applyNumberFormat="1" applyFont="1" applyBorder="1" applyAlignment="1">
      <alignment/>
      <protection/>
    </xf>
    <xf numFmtId="0" fontId="2" fillId="3" borderId="20" xfId="0" applyFont="1" applyFill="1" applyBorder="1" applyAlignment="1">
      <alignment/>
    </xf>
    <xf numFmtId="0" fontId="5" fillId="0" borderId="15" xfId="17" applyFont="1" applyBorder="1" applyAlignment="1">
      <alignment horizontal="justify" vertical="top"/>
      <protection/>
    </xf>
    <xf numFmtId="0" fontId="2" fillId="0" borderId="3" xfId="0" applyFont="1" applyFill="1" applyBorder="1" applyAlignment="1">
      <alignment/>
    </xf>
    <xf numFmtId="0" fontId="2" fillId="4" borderId="4" xfId="17" applyFont="1" applyFill="1" applyBorder="1">
      <alignment/>
      <protection/>
    </xf>
    <xf numFmtId="0" fontId="2" fillId="0" borderId="21" xfId="17" applyFont="1" applyBorder="1">
      <alignment/>
      <protection/>
    </xf>
    <xf numFmtId="4" fontId="2" fillId="4" borderId="3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4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6" borderId="2" xfId="17" applyNumberFormat="1" applyFont="1" applyFill="1" applyBorder="1" applyAlignment="1">
      <alignment vertical="top"/>
      <protection/>
    </xf>
    <xf numFmtId="164" fontId="2" fillId="6" borderId="2" xfId="17" applyNumberFormat="1" applyFont="1" applyFill="1" applyBorder="1" applyAlignment="1">
      <alignment vertical="top"/>
      <protection/>
    </xf>
    <xf numFmtId="4" fontId="2" fillId="7" borderId="2" xfId="17" applyNumberFormat="1" applyFont="1" applyFill="1" applyBorder="1" applyAlignment="1">
      <alignment vertical="top"/>
      <protection/>
    </xf>
    <xf numFmtId="0" fontId="2" fillId="7" borderId="2" xfId="17" applyFont="1" applyFill="1" applyBorder="1" applyAlignment="1">
      <alignment vertical="top"/>
      <protection/>
    </xf>
    <xf numFmtId="0" fontId="2" fillId="0" borderId="22" xfId="17" applyFont="1" applyBorder="1">
      <alignment/>
      <protection/>
    </xf>
    <xf numFmtId="0" fontId="2" fillId="0" borderId="23" xfId="17" applyFont="1" applyBorder="1">
      <alignment/>
      <protection/>
    </xf>
    <xf numFmtId="0" fontId="2" fillId="0" borderId="0" xfId="17" applyFont="1" applyFill="1" applyBorder="1" applyAlignment="1">
      <alignment horizontal="left" vertical="center"/>
      <protection/>
    </xf>
    <xf numFmtId="0" fontId="2" fillId="4" borderId="16" xfId="17" applyFont="1" applyFill="1" applyBorder="1" applyAlignment="1">
      <alignment horizontal="center" vertical="center"/>
      <protection/>
    </xf>
    <xf numFmtId="49" fontId="2" fillId="4" borderId="10" xfId="17" applyNumberFormat="1" applyFont="1" applyFill="1" applyBorder="1" applyAlignment="1">
      <alignment horizontal="center" vertical="center"/>
      <protection/>
    </xf>
    <xf numFmtId="49" fontId="2" fillId="4" borderId="14" xfId="17" applyNumberFormat="1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vertical="top"/>
      <protection/>
    </xf>
    <xf numFmtId="0" fontId="2" fillId="0" borderId="21" xfId="17" applyFont="1" applyBorder="1" applyAlignment="1">
      <alignment/>
      <protection/>
    </xf>
    <xf numFmtId="0" fontId="2" fillId="0" borderId="21" xfId="17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/>
      <protection/>
    </xf>
    <xf numFmtId="0" fontId="0" fillId="0" borderId="4" xfId="0" applyBorder="1" applyAlignment="1">
      <alignment horizontal="center" vertical="center"/>
    </xf>
    <xf numFmtId="0" fontId="1" fillId="0" borderId="2" xfId="17" applyFont="1" applyBorder="1" applyAlignment="1">
      <alignment horizontal="justify" vertical="center"/>
      <protection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1" fillId="0" borderId="6" xfId="17" applyFont="1" applyBorder="1" applyAlignment="1">
      <alignment horizontal="justify" vertical="top"/>
      <protection/>
    </xf>
    <xf numFmtId="0" fontId="1" fillId="0" borderId="18" xfId="17" applyFont="1" applyBorder="1" applyAlignment="1">
      <alignment vertical="top"/>
      <protection/>
    </xf>
    <xf numFmtId="0" fontId="1" fillId="0" borderId="3" xfId="17" applyFont="1" applyBorder="1" applyAlignment="1">
      <alignment horizontal="justify"/>
      <protection/>
    </xf>
    <xf numFmtId="0" fontId="1" fillId="0" borderId="3" xfId="17" applyFont="1" applyBorder="1" applyAlignment="1">
      <alignment horizontal="justify" vertical="top"/>
      <protection/>
    </xf>
    <xf numFmtId="0" fontId="1" fillId="0" borderId="18" xfId="17" applyFont="1" applyBorder="1" applyAlignment="1">
      <alignment horizontal="justify"/>
      <protection/>
    </xf>
    <xf numFmtId="4" fontId="1" fillId="0" borderId="18" xfId="17" applyNumberFormat="1" applyFont="1" applyBorder="1" applyAlignment="1">
      <alignment vertical="top"/>
      <protection/>
    </xf>
    <xf numFmtId="0" fontId="1" fillId="0" borderId="24" xfId="17" applyFont="1" applyBorder="1" applyAlignment="1">
      <alignment vertical="top"/>
      <protection/>
    </xf>
    <xf numFmtId="0" fontId="1" fillId="0" borderId="25" xfId="17" applyFont="1" applyBorder="1" applyAlignment="1">
      <alignment vertical="top"/>
      <protection/>
    </xf>
    <xf numFmtId="0" fontId="1" fillId="0" borderId="26" xfId="17" applyFont="1" applyBorder="1" applyAlignment="1">
      <alignment vertical="top"/>
      <protection/>
    </xf>
    <xf numFmtId="0" fontId="1" fillId="0" borderId="27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1" fillId="0" borderId="12" xfId="17" applyFont="1" applyBorder="1" applyAlignment="1">
      <alignment vertical="top"/>
      <protection/>
    </xf>
    <xf numFmtId="0" fontId="1" fillId="0" borderId="28" xfId="17" applyFont="1" applyBorder="1" applyAlignment="1">
      <alignment vertical="top"/>
      <protection/>
    </xf>
    <xf numFmtId="0" fontId="1" fillId="0" borderId="29" xfId="17" applyFont="1" applyBorder="1" applyAlignment="1">
      <alignment vertical="top"/>
      <protection/>
    </xf>
    <xf numFmtId="0" fontId="1" fillId="0" borderId="30" xfId="17" applyFont="1" applyBorder="1" applyAlignment="1">
      <alignment vertical="top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1" fillId="0" borderId="3" xfId="17" applyFont="1" applyBorder="1" applyAlignment="1">
      <alignment/>
      <protection/>
    </xf>
    <xf numFmtId="0" fontId="1" fillId="0" borderId="2" xfId="17" applyFont="1" applyBorder="1" applyAlignment="1">
      <alignment vertical="top"/>
      <protection/>
    </xf>
    <xf numFmtId="0" fontId="1" fillId="0" borderId="2" xfId="17" applyFont="1" applyBorder="1" applyAlignment="1">
      <alignment horizontal="justify" vertical="top"/>
      <protection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17" applyFont="1" applyBorder="1" applyAlignment="1">
      <alignment horizontal="center"/>
      <protection/>
    </xf>
    <xf numFmtId="0" fontId="5" fillId="0" borderId="0" xfId="17" applyFont="1" applyBorder="1" applyAlignment="1">
      <alignment horizontal="justify" vertical="top"/>
      <protection/>
    </xf>
    <xf numFmtId="0" fontId="5" fillId="0" borderId="25" xfId="17" applyFont="1" applyBorder="1" applyAlignment="1">
      <alignment horizontal="justify" vertical="top"/>
      <protection/>
    </xf>
    <xf numFmtId="0" fontId="5" fillId="0" borderId="26" xfId="17" applyFont="1" applyBorder="1" applyAlignment="1">
      <alignment horizontal="justify" vertical="top"/>
      <protection/>
    </xf>
    <xf numFmtId="0" fontId="5" fillId="0" borderId="27" xfId="17" applyFont="1" applyBorder="1" applyAlignment="1">
      <alignment horizontal="justify" vertical="top"/>
      <protection/>
    </xf>
    <xf numFmtId="0" fontId="5" fillId="0" borderId="12" xfId="17" applyFont="1" applyBorder="1" applyAlignment="1">
      <alignment horizontal="justify" vertical="top"/>
      <protection/>
    </xf>
    <xf numFmtId="0" fontId="5" fillId="0" borderId="31" xfId="17" applyFont="1" applyBorder="1" applyAlignment="1">
      <alignment horizontal="justify" vertical="top"/>
      <protection/>
    </xf>
    <xf numFmtId="0" fontId="5" fillId="0" borderId="10" xfId="17" applyFont="1" applyBorder="1" applyAlignment="1">
      <alignment horizontal="justify" vertical="top"/>
      <protection/>
    </xf>
    <xf numFmtId="0" fontId="5" fillId="0" borderId="14" xfId="17" applyFont="1" applyBorder="1" applyAlignment="1">
      <alignment horizontal="justify" vertical="top"/>
      <protection/>
    </xf>
    <xf numFmtId="0" fontId="2" fillId="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16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="130" zoomScaleNormal="130" workbookViewId="0" topLeftCell="A164">
      <selection activeCell="B180" sqref="B180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00390625" style="0" customWidth="1"/>
    <col min="10" max="10" width="7.57421875" style="0" customWidth="1"/>
    <col min="11" max="11" width="6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5" width="6.00390625" style="0" customWidth="1"/>
    <col min="16" max="16" width="5.28125" style="0" customWidth="1"/>
    <col min="17" max="17" width="7.57421875" style="0" customWidth="1"/>
    <col min="18" max="16384" width="11.421875" style="0" customWidth="1"/>
  </cols>
  <sheetData>
    <row r="1" spans="2:17" s="1" customFormat="1" ht="11.25" customHeight="1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40" t="s">
        <v>0</v>
      </c>
      <c r="C3" s="141" t="s">
        <v>1</v>
      </c>
      <c r="D3" s="141" t="s">
        <v>2</v>
      </c>
      <c r="E3" s="141" t="s">
        <v>3</v>
      </c>
      <c r="F3" s="142" t="s">
        <v>4</v>
      </c>
      <c r="G3" s="142"/>
      <c r="H3" s="142" t="s">
        <v>5</v>
      </c>
      <c r="I3" s="142"/>
      <c r="J3" s="142"/>
      <c r="K3" s="142"/>
      <c r="L3" s="142"/>
      <c r="M3" s="142"/>
      <c r="N3" s="142"/>
      <c r="O3" s="142"/>
      <c r="P3" s="142"/>
      <c r="Q3" s="142"/>
    </row>
    <row r="4" spans="1:17" s="1" customFormat="1" ht="7.5" customHeight="1">
      <c r="A4" s="6"/>
      <c r="B4" s="140"/>
      <c r="C4" s="141"/>
      <c r="D4" s="141"/>
      <c r="E4" s="141"/>
      <c r="F4" s="141" t="s">
        <v>6</v>
      </c>
      <c r="G4" s="141" t="s">
        <v>7</v>
      </c>
      <c r="H4" s="142" t="s">
        <v>8</v>
      </c>
      <c r="I4" s="142"/>
      <c r="J4" s="142"/>
      <c r="K4" s="142"/>
      <c r="L4" s="142"/>
      <c r="M4" s="142"/>
      <c r="N4" s="142"/>
      <c r="O4" s="142"/>
      <c r="P4" s="142"/>
      <c r="Q4" s="142"/>
    </row>
    <row r="5" spans="1:17" s="1" customFormat="1" ht="8.25">
      <c r="A5" s="6"/>
      <c r="B5" s="140"/>
      <c r="C5" s="141"/>
      <c r="D5" s="141"/>
      <c r="E5" s="141"/>
      <c r="F5" s="141"/>
      <c r="G5" s="141"/>
      <c r="H5" s="141" t="s">
        <v>9</v>
      </c>
      <c r="I5" s="142" t="s">
        <v>10</v>
      </c>
      <c r="J5" s="142"/>
      <c r="K5" s="142"/>
      <c r="L5" s="142"/>
      <c r="M5" s="142"/>
      <c r="N5" s="142"/>
      <c r="O5" s="142"/>
      <c r="P5" s="142"/>
      <c r="Q5" s="142"/>
    </row>
    <row r="6" spans="1:17" s="1" customFormat="1" ht="8.25">
      <c r="A6" s="7" t="s">
        <v>11</v>
      </c>
      <c r="B6" s="140"/>
      <c r="C6" s="141"/>
      <c r="D6" s="141"/>
      <c r="E6" s="141"/>
      <c r="F6" s="141"/>
      <c r="G6" s="141"/>
      <c r="H6" s="141"/>
      <c r="I6" s="142" t="s">
        <v>12</v>
      </c>
      <c r="J6" s="142"/>
      <c r="K6" s="142"/>
      <c r="L6" s="142"/>
      <c r="M6" s="142" t="s">
        <v>13</v>
      </c>
      <c r="N6" s="142"/>
      <c r="O6" s="142"/>
      <c r="P6" s="142"/>
      <c r="Q6" s="142"/>
    </row>
    <row r="7" spans="1:17" s="1" customFormat="1" ht="8.25">
      <c r="A7" s="6"/>
      <c r="B7" s="140"/>
      <c r="C7" s="141"/>
      <c r="D7" s="141"/>
      <c r="E7" s="141"/>
      <c r="F7" s="141"/>
      <c r="G7" s="141"/>
      <c r="H7" s="141"/>
      <c r="I7" s="141" t="s">
        <v>14</v>
      </c>
      <c r="J7" s="142" t="s">
        <v>15</v>
      </c>
      <c r="K7" s="142"/>
      <c r="L7" s="142"/>
      <c r="M7" s="141" t="s">
        <v>16</v>
      </c>
      <c r="N7" s="141" t="s">
        <v>15</v>
      </c>
      <c r="O7" s="141"/>
      <c r="P7" s="141"/>
      <c r="Q7" s="141"/>
    </row>
    <row r="8" spans="1:17" s="1" customFormat="1" ht="23.25" customHeight="1">
      <c r="A8" s="8"/>
      <c r="B8" s="140"/>
      <c r="C8" s="141"/>
      <c r="D8" s="141"/>
      <c r="E8" s="141"/>
      <c r="F8" s="141"/>
      <c r="G8" s="141"/>
      <c r="H8" s="141"/>
      <c r="I8" s="141"/>
      <c r="J8" s="5" t="s">
        <v>17</v>
      </c>
      <c r="K8" s="5" t="s">
        <v>18</v>
      </c>
      <c r="L8" s="5" t="s">
        <v>19</v>
      </c>
      <c r="M8" s="141"/>
      <c r="N8" s="5" t="s">
        <v>20</v>
      </c>
      <c r="O8" s="5" t="s">
        <v>17</v>
      </c>
      <c r="P8" s="5" t="s">
        <v>18</v>
      </c>
      <c r="Q8" s="5" t="s">
        <v>21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1.25" customHeight="1">
      <c r="A10" s="12"/>
      <c r="B10" s="13" t="s">
        <v>22</v>
      </c>
      <c r="C10" s="143" t="s">
        <v>23</v>
      </c>
      <c r="D10" s="143"/>
      <c r="E10" s="14">
        <f>SUM(E15,E22,E30,E38,E46,E63,E71,E79,E87,E95,E103,E127,E135,E143,E151,E159)</f>
        <v>14120657.9</v>
      </c>
      <c r="F10" s="14">
        <f>SUM(F15,F22,F30,F38,F46,F63,F71,F79,F87,F95,F103,F127,F135,F143,F151,F159)</f>
        <v>5937791.9</v>
      </c>
      <c r="G10" s="14">
        <f>SUM(G15,G22,G30,G38,G46,G63,G71,G79,G87,G95,G103,G127,G135,G143,G151,G159,)</f>
        <v>8177866</v>
      </c>
      <c r="H10" s="14">
        <f>SUM(H15,H22,H30,H38,H46,H63,H71,H79,H87,H95,H103,H127,H135,H143,H151,H159,)</f>
        <v>14105157.9</v>
      </c>
      <c r="I10" s="14">
        <f>SUM(I15,I22,I30,I38,I46,I63,I71,I79,I87,I95,I103,I127,I135,I143,I151,I159,)</f>
        <v>5867791.9</v>
      </c>
      <c r="J10" s="14">
        <f>SUM(J15,J22,J30,J38,J46,J63,J71,J79,J87,J95,J103,J127,J135,J143,J151,J159,)</f>
        <v>600000</v>
      </c>
      <c r="K10" s="14">
        <v>0</v>
      </c>
      <c r="L10" s="14">
        <f>SUM(L15,L22,L30,L38,L46,L63,L71,L79,L87,L95,L103,L127,L135,L143,L151,L159,)</f>
        <v>5267791.9</v>
      </c>
      <c r="M10" s="14">
        <f>SUM(M15,M22,M30,M38,M46,M63,M71,M79,M87,M95,M103,M127,M135,M143,M151,M159,)</f>
        <v>8247866</v>
      </c>
      <c r="N10" s="14">
        <f>SUM(N103)</f>
        <v>3266866</v>
      </c>
      <c r="O10" s="14">
        <v>0</v>
      </c>
      <c r="P10" s="14">
        <v>0</v>
      </c>
      <c r="Q10" s="14">
        <f>SUM(Q15,Q22,Q30,Q38,Q46,Q63,Q71,Q79,Q87,Q95,Q103,Q127,Q135,Q143,Q151,Q159,)</f>
        <v>4981000</v>
      </c>
    </row>
    <row r="11" spans="1:17" s="1" customFormat="1" ht="8.25">
      <c r="A11" s="12"/>
      <c r="B11" s="15" t="s">
        <v>24</v>
      </c>
      <c r="C11" s="144" t="s">
        <v>25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" customFormat="1" ht="8.25">
      <c r="A12" s="12"/>
      <c r="B12" s="16" t="s">
        <v>26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" customFormat="1" ht="8.25">
      <c r="A13" s="17" t="s">
        <v>27</v>
      </c>
      <c r="B13" s="15" t="s">
        <v>28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" customFormat="1" ht="6.75" customHeight="1">
      <c r="A14" s="12"/>
      <c r="B14" s="15" t="s">
        <v>29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s="1" customFormat="1" ht="9.75" customHeight="1">
      <c r="A15" s="12"/>
      <c r="B15" s="15" t="s">
        <v>30</v>
      </c>
      <c r="C15" s="18"/>
      <c r="D15" s="19" t="s">
        <v>31</v>
      </c>
      <c r="E15" s="20">
        <f>SUM(E16:E17)</f>
        <v>200000</v>
      </c>
      <c r="F15" s="20">
        <f>SUM(F16:F17)</f>
        <v>75500</v>
      </c>
      <c r="G15" s="20">
        <f>SUM(G16:G17)</f>
        <v>124500</v>
      </c>
      <c r="H15" s="21">
        <f>SUM(H16:H17)</f>
        <v>200000</v>
      </c>
      <c r="I15" s="21">
        <f>SUM(K15:L15)</f>
        <v>75500</v>
      </c>
      <c r="J15" s="21">
        <v>0</v>
      </c>
      <c r="K15" s="21">
        <v>0</v>
      </c>
      <c r="L15" s="21">
        <f>SUM(L16:L17)</f>
        <v>75500</v>
      </c>
      <c r="M15" s="22">
        <f>SUM(O15:Q15)</f>
        <v>124500</v>
      </c>
      <c r="N15" s="21">
        <f>SUM(N16:N17)</f>
        <v>0</v>
      </c>
      <c r="O15" s="21">
        <f>SUM(O16:O17)</f>
        <v>0</v>
      </c>
      <c r="P15" s="21">
        <f>SUM(P16:P17)</f>
        <v>0</v>
      </c>
      <c r="Q15" s="21">
        <f>SUM(Q16:Q17)</f>
        <v>124500</v>
      </c>
    </row>
    <row r="16" spans="1:17" s="1" customFormat="1" ht="8.25">
      <c r="A16" s="12"/>
      <c r="B16" s="15" t="s">
        <v>32</v>
      </c>
      <c r="C16" s="18"/>
      <c r="D16" s="23" t="s">
        <v>33</v>
      </c>
      <c r="E16" s="24">
        <v>100000</v>
      </c>
      <c r="F16" s="24">
        <v>24500</v>
      </c>
      <c r="G16" s="24">
        <v>73500</v>
      </c>
      <c r="H16" s="21">
        <v>98000</v>
      </c>
      <c r="I16" s="21">
        <v>24500</v>
      </c>
      <c r="J16" s="21">
        <v>0</v>
      </c>
      <c r="K16" s="21">
        <v>0</v>
      </c>
      <c r="L16" s="21">
        <v>24500</v>
      </c>
      <c r="M16" s="21">
        <f>SUM(O16:Q16)</f>
        <v>73500</v>
      </c>
      <c r="N16" s="21">
        <v>0</v>
      </c>
      <c r="O16" s="21">
        <v>0</v>
      </c>
      <c r="P16" s="21">
        <v>0</v>
      </c>
      <c r="Q16" s="21">
        <v>73500</v>
      </c>
    </row>
    <row r="17" spans="1:17" s="1" customFormat="1" ht="8.25">
      <c r="A17" s="25"/>
      <c r="B17" s="26" t="s">
        <v>34</v>
      </c>
      <c r="C17" s="27"/>
      <c r="D17" s="28" t="s">
        <v>33</v>
      </c>
      <c r="E17" s="29">
        <v>100000</v>
      </c>
      <c r="F17" s="30">
        <v>51000</v>
      </c>
      <c r="G17" s="30">
        <v>51000</v>
      </c>
      <c r="H17" s="31">
        <v>102000</v>
      </c>
      <c r="I17" s="31">
        <v>51000</v>
      </c>
      <c r="J17" s="31">
        <v>0</v>
      </c>
      <c r="K17" s="31">
        <v>0</v>
      </c>
      <c r="L17" s="31">
        <v>51000</v>
      </c>
      <c r="M17" s="31">
        <f>SUM(O17:Q17)</f>
        <v>51000</v>
      </c>
      <c r="N17" s="31">
        <v>0</v>
      </c>
      <c r="O17" s="32">
        <v>0</v>
      </c>
      <c r="P17" s="32">
        <v>0</v>
      </c>
      <c r="Q17" s="32">
        <v>51000</v>
      </c>
    </row>
    <row r="18" spans="1:17" s="1" customFormat="1" ht="9" customHeight="1">
      <c r="A18" s="12"/>
      <c r="B18" s="43" t="s">
        <v>24</v>
      </c>
      <c r="C18" s="148" t="s">
        <v>42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7" s="1" customFormat="1" ht="8.25">
      <c r="A19" s="12"/>
      <c r="B19" s="16" t="s">
        <v>37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s="1" customFormat="1" ht="8.25">
      <c r="A20" s="35" t="s">
        <v>38</v>
      </c>
      <c r="B20" s="15" t="s">
        <v>39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s="1" customFormat="1" ht="10.5" customHeight="1">
      <c r="A21" s="12"/>
      <c r="B21" s="15" t="s">
        <v>29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s="1" customFormat="1" ht="8.25">
      <c r="A22" s="12"/>
      <c r="B22" s="15" t="s">
        <v>30</v>
      </c>
      <c r="C22" s="37"/>
      <c r="D22" s="41" t="s">
        <v>31</v>
      </c>
      <c r="E22" s="39">
        <f aca="true" t="shared" si="0" ref="E22:Q22">SUM(E23:E25)</f>
        <v>824000</v>
      </c>
      <c r="F22" s="39">
        <f t="shared" si="0"/>
        <v>412000</v>
      </c>
      <c r="G22" s="39">
        <f t="shared" si="0"/>
        <v>412000</v>
      </c>
      <c r="H22" s="40">
        <f t="shared" si="0"/>
        <v>824000</v>
      </c>
      <c r="I22" s="40">
        <f t="shared" si="0"/>
        <v>412000</v>
      </c>
      <c r="J22" s="40">
        <f t="shared" si="0"/>
        <v>0</v>
      </c>
      <c r="K22" s="40">
        <f t="shared" si="0"/>
        <v>0</v>
      </c>
      <c r="L22" s="40">
        <f t="shared" si="0"/>
        <v>412000</v>
      </c>
      <c r="M22" s="40">
        <f t="shared" si="0"/>
        <v>412000</v>
      </c>
      <c r="N22" s="40">
        <f t="shared" si="0"/>
        <v>0</v>
      </c>
      <c r="O22" s="40">
        <f t="shared" si="0"/>
        <v>0</v>
      </c>
      <c r="P22" s="40">
        <f t="shared" si="0"/>
        <v>0</v>
      </c>
      <c r="Q22" s="40">
        <f t="shared" si="0"/>
        <v>412000</v>
      </c>
    </row>
    <row r="23" spans="1:17" s="1" customFormat="1" ht="8.25">
      <c r="A23" s="17"/>
      <c r="B23" s="15" t="s">
        <v>32</v>
      </c>
      <c r="C23" s="37"/>
      <c r="D23" s="41" t="s">
        <v>33</v>
      </c>
      <c r="E23" s="39">
        <v>0</v>
      </c>
      <c r="F23" s="39">
        <v>0</v>
      </c>
      <c r="G23" s="39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spans="1:17" s="1" customFormat="1" ht="8.25">
      <c r="A24" s="12"/>
      <c r="B24" s="15" t="s">
        <v>34</v>
      </c>
      <c r="C24" s="37"/>
      <c r="D24" s="41" t="s">
        <v>33</v>
      </c>
      <c r="E24" s="39">
        <v>460000</v>
      </c>
      <c r="F24" s="39">
        <v>230000</v>
      </c>
      <c r="G24" s="39">
        <v>230000</v>
      </c>
      <c r="H24" s="40">
        <v>460000</v>
      </c>
      <c r="I24" s="40">
        <v>230000</v>
      </c>
      <c r="J24" s="40">
        <v>0</v>
      </c>
      <c r="K24" s="40">
        <v>0</v>
      </c>
      <c r="L24" s="40">
        <v>230000</v>
      </c>
      <c r="M24" s="40">
        <v>230000</v>
      </c>
      <c r="N24" s="40">
        <v>0</v>
      </c>
      <c r="O24" s="40">
        <v>0</v>
      </c>
      <c r="P24" s="40">
        <v>0</v>
      </c>
      <c r="Q24" s="40">
        <v>230000</v>
      </c>
    </row>
    <row r="25" spans="1:17" s="1" customFormat="1" ht="8.25">
      <c r="A25" s="12"/>
      <c r="B25" s="15" t="s">
        <v>40</v>
      </c>
      <c r="C25" s="37"/>
      <c r="D25" s="41" t="s">
        <v>33</v>
      </c>
      <c r="E25" s="39">
        <v>364000</v>
      </c>
      <c r="F25" s="39">
        <v>182000</v>
      </c>
      <c r="G25" s="39">
        <v>182000</v>
      </c>
      <c r="H25" s="40">
        <v>364000</v>
      </c>
      <c r="I25" s="40">
        <v>182000</v>
      </c>
      <c r="J25" s="40">
        <v>0</v>
      </c>
      <c r="K25" s="40">
        <v>0</v>
      </c>
      <c r="L25" s="40">
        <v>182000</v>
      </c>
      <c r="M25" s="40">
        <v>182000</v>
      </c>
      <c r="N25" s="40">
        <v>0</v>
      </c>
      <c r="O25" s="40">
        <v>0</v>
      </c>
      <c r="P25" s="40">
        <v>0</v>
      </c>
      <c r="Q25" s="40">
        <v>182000</v>
      </c>
    </row>
    <row r="26" spans="1:17" s="1" customFormat="1" ht="8.25">
      <c r="A26" s="12"/>
      <c r="B26" s="43" t="s">
        <v>24</v>
      </c>
      <c r="C26" s="149" t="s">
        <v>43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7" s="1" customFormat="1" ht="8.25">
      <c r="A27" s="12"/>
      <c r="B27" s="16" t="s">
        <v>37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1:17" s="1" customFormat="1" ht="8.25">
      <c r="A28" s="17" t="s">
        <v>41</v>
      </c>
      <c r="B28" s="15" t="s">
        <v>39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7" s="1" customFormat="1" ht="7.5" customHeight="1">
      <c r="A29" s="17"/>
      <c r="B29" s="15" t="s">
        <v>29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s="1" customFormat="1" ht="8.25">
      <c r="A30" s="12"/>
      <c r="B30" s="15" t="s">
        <v>30</v>
      </c>
      <c r="C30" s="37"/>
      <c r="D30" s="41" t="s">
        <v>31</v>
      </c>
      <c r="E30" s="39">
        <f>SUM(E32:E33)</f>
        <v>420000</v>
      </c>
      <c r="F30" s="39">
        <f aca="true" t="shared" si="1" ref="F30:Q30">SUM(F31:F33)</f>
        <v>210000</v>
      </c>
      <c r="G30" s="39">
        <f t="shared" si="1"/>
        <v>210000</v>
      </c>
      <c r="H30" s="40">
        <f t="shared" si="1"/>
        <v>420000</v>
      </c>
      <c r="I30" s="40">
        <f t="shared" si="1"/>
        <v>210000</v>
      </c>
      <c r="J30" s="40">
        <f t="shared" si="1"/>
        <v>0</v>
      </c>
      <c r="K30" s="40">
        <f t="shared" si="1"/>
        <v>0</v>
      </c>
      <c r="L30" s="40">
        <f t="shared" si="1"/>
        <v>210000</v>
      </c>
      <c r="M30" s="40">
        <f t="shared" si="1"/>
        <v>210000</v>
      </c>
      <c r="N30" s="40">
        <f t="shared" si="1"/>
        <v>0</v>
      </c>
      <c r="O30" s="40">
        <f t="shared" si="1"/>
        <v>0</v>
      </c>
      <c r="P30" s="40">
        <f t="shared" si="1"/>
        <v>0</v>
      </c>
      <c r="Q30" s="40">
        <f t="shared" si="1"/>
        <v>210000</v>
      </c>
    </row>
    <row r="31" spans="1:17" s="1" customFormat="1" ht="8.25">
      <c r="A31" s="12"/>
      <c r="B31" s="15" t="s">
        <v>32</v>
      </c>
      <c r="C31" s="37"/>
      <c r="D31" s="41" t="s">
        <v>33</v>
      </c>
      <c r="E31" s="39">
        <v>0</v>
      </c>
      <c r="F31" s="39">
        <v>0</v>
      </c>
      <c r="G31" s="39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</row>
    <row r="32" spans="1:17" s="1" customFormat="1" ht="8.25">
      <c r="A32" s="12"/>
      <c r="B32" s="15" t="s">
        <v>34</v>
      </c>
      <c r="C32" s="37"/>
      <c r="D32" s="41" t="s">
        <v>33</v>
      </c>
      <c r="E32" s="39">
        <v>0</v>
      </c>
      <c r="F32" s="39">
        <v>0</v>
      </c>
      <c r="G32" s="39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</row>
    <row r="33" spans="1:17" s="1" customFormat="1" ht="9.75" customHeight="1" thickBot="1">
      <c r="A33" s="25"/>
      <c r="B33" s="44" t="s">
        <v>40</v>
      </c>
      <c r="C33" s="45"/>
      <c r="D33" s="46" t="s">
        <v>33</v>
      </c>
      <c r="E33" s="47">
        <v>420000</v>
      </c>
      <c r="F33" s="47">
        <v>210000</v>
      </c>
      <c r="G33" s="47">
        <v>210000</v>
      </c>
      <c r="H33" s="48">
        <v>420000</v>
      </c>
      <c r="I33" s="48">
        <v>210000</v>
      </c>
      <c r="J33" s="48">
        <v>0</v>
      </c>
      <c r="K33" s="48">
        <v>0</v>
      </c>
      <c r="L33" s="48">
        <v>210000</v>
      </c>
      <c r="M33" s="48">
        <v>210000</v>
      </c>
      <c r="N33" s="48">
        <v>0</v>
      </c>
      <c r="O33" s="48">
        <v>0</v>
      </c>
      <c r="P33" s="48">
        <v>0</v>
      </c>
      <c r="Q33" s="48">
        <v>210000</v>
      </c>
    </row>
    <row r="34" spans="1:17" s="1" customFormat="1" ht="9.75" customHeight="1">
      <c r="A34" s="51"/>
      <c r="B34" s="43" t="s">
        <v>24</v>
      </c>
      <c r="C34" s="145" t="s">
        <v>44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s="1" customFormat="1" ht="9.75" customHeight="1">
      <c r="A35" s="51"/>
      <c r="B35" s="16" t="s">
        <v>37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s="1" customFormat="1" ht="9.75" customHeight="1">
      <c r="A36" s="51" t="s">
        <v>83</v>
      </c>
      <c r="B36" s="15" t="s">
        <v>39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s="1" customFormat="1" ht="7.5" customHeight="1" hidden="1">
      <c r="A37" s="17" t="s">
        <v>45</v>
      </c>
      <c r="B37" s="15" t="s">
        <v>29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s="1" customFormat="1" ht="9.75" customHeight="1">
      <c r="A38" s="51"/>
      <c r="B38" s="15" t="s">
        <v>30</v>
      </c>
      <c r="C38" s="52"/>
      <c r="D38" s="41" t="s">
        <v>31</v>
      </c>
      <c r="E38" s="39">
        <f aca="true" t="shared" si="2" ref="E38:Q38">SUM(E39:E41)</f>
        <v>291000</v>
      </c>
      <c r="F38" s="39">
        <f t="shared" si="2"/>
        <v>180500</v>
      </c>
      <c r="G38" s="39">
        <f t="shared" si="2"/>
        <v>110500</v>
      </c>
      <c r="H38" s="40">
        <f t="shared" si="2"/>
        <v>291000</v>
      </c>
      <c r="I38" s="40">
        <f t="shared" si="2"/>
        <v>110500</v>
      </c>
      <c r="J38" s="40">
        <f t="shared" si="2"/>
        <v>0</v>
      </c>
      <c r="K38" s="40">
        <f t="shared" si="2"/>
        <v>0</v>
      </c>
      <c r="L38" s="40">
        <f t="shared" si="2"/>
        <v>110500</v>
      </c>
      <c r="M38" s="40">
        <f t="shared" si="2"/>
        <v>180500</v>
      </c>
      <c r="N38" s="40">
        <f t="shared" si="2"/>
        <v>0</v>
      </c>
      <c r="O38" s="40">
        <f t="shared" si="2"/>
        <v>0</v>
      </c>
      <c r="P38" s="40">
        <f t="shared" si="2"/>
        <v>0</v>
      </c>
      <c r="Q38" s="40">
        <f t="shared" si="2"/>
        <v>180500</v>
      </c>
    </row>
    <row r="39" spans="1:17" s="1" customFormat="1" ht="9.75" customHeight="1">
      <c r="A39" s="51"/>
      <c r="B39" s="15" t="s">
        <v>32</v>
      </c>
      <c r="C39" s="52"/>
      <c r="D39" s="41" t="s">
        <v>33</v>
      </c>
      <c r="E39" s="39">
        <v>119000</v>
      </c>
      <c r="F39" s="39">
        <v>77000</v>
      </c>
      <c r="G39" s="39">
        <v>42000</v>
      </c>
      <c r="H39" s="40">
        <v>119000</v>
      </c>
      <c r="I39" s="40">
        <v>42000</v>
      </c>
      <c r="J39" s="40">
        <v>0</v>
      </c>
      <c r="K39" s="40">
        <v>0</v>
      </c>
      <c r="L39" s="40">
        <v>42000</v>
      </c>
      <c r="M39" s="40">
        <v>77000</v>
      </c>
      <c r="N39" s="40">
        <v>0</v>
      </c>
      <c r="O39" s="40">
        <v>0</v>
      </c>
      <c r="P39" s="40">
        <v>0</v>
      </c>
      <c r="Q39" s="40">
        <v>77000</v>
      </c>
    </row>
    <row r="40" spans="1:17" s="1" customFormat="1" ht="9" customHeight="1">
      <c r="A40" s="51"/>
      <c r="B40" s="15" t="s">
        <v>34</v>
      </c>
      <c r="C40" s="52"/>
      <c r="D40" s="41" t="s">
        <v>33</v>
      </c>
      <c r="E40" s="39">
        <v>172000</v>
      </c>
      <c r="F40" s="39">
        <v>103500</v>
      </c>
      <c r="G40" s="39">
        <v>68500</v>
      </c>
      <c r="H40" s="40">
        <v>172000</v>
      </c>
      <c r="I40" s="40">
        <v>68500</v>
      </c>
      <c r="J40" s="40">
        <v>0</v>
      </c>
      <c r="K40" s="40">
        <v>0</v>
      </c>
      <c r="L40" s="40">
        <v>68500</v>
      </c>
      <c r="M40" s="40">
        <v>103500</v>
      </c>
      <c r="N40" s="40">
        <v>0</v>
      </c>
      <c r="O40" s="40">
        <v>0</v>
      </c>
      <c r="P40" s="40">
        <v>0</v>
      </c>
      <c r="Q40" s="40">
        <v>103500</v>
      </c>
    </row>
    <row r="41" spans="1:17" s="1" customFormat="1" ht="9" thickBot="1">
      <c r="A41" s="53"/>
      <c r="B41" s="54" t="s">
        <v>40</v>
      </c>
      <c r="C41" s="45"/>
      <c r="D41" s="46" t="s">
        <v>33</v>
      </c>
      <c r="E41" s="47">
        <v>0</v>
      </c>
      <c r="F41" s="47">
        <v>0</v>
      </c>
      <c r="G41" s="47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</row>
    <row r="42" spans="1:17" s="1" customFormat="1" ht="8.25" customHeight="1">
      <c r="A42" s="12"/>
      <c r="B42" s="43" t="s">
        <v>24</v>
      </c>
      <c r="C42" s="150" t="s">
        <v>46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2"/>
    </row>
    <row r="43" spans="1:17" s="1" customFormat="1" ht="8.25" customHeight="1">
      <c r="A43" s="12"/>
      <c r="B43" s="16" t="s">
        <v>37</v>
      </c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</row>
    <row r="44" spans="1:17" s="1" customFormat="1" ht="8.25" customHeight="1">
      <c r="A44" s="12"/>
      <c r="B44" s="15" t="s">
        <v>39</v>
      </c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</row>
    <row r="45" spans="1:17" s="1" customFormat="1" ht="8.25" customHeight="1">
      <c r="A45" s="17" t="s">
        <v>84</v>
      </c>
      <c r="B45" s="15" t="s">
        <v>29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s="1" customFormat="1" ht="8.25">
      <c r="A46" s="12"/>
      <c r="B46" s="15" t="s">
        <v>30</v>
      </c>
      <c r="C46" s="52"/>
      <c r="D46" s="41" t="s">
        <v>31</v>
      </c>
      <c r="E46" s="39">
        <f aca="true" t="shared" si="3" ref="E46:Q46">SUM(E47:E49)</f>
        <v>165000</v>
      </c>
      <c r="F46" s="39">
        <f t="shared" si="3"/>
        <v>120000</v>
      </c>
      <c r="G46" s="39">
        <f t="shared" si="3"/>
        <v>45000</v>
      </c>
      <c r="H46" s="40">
        <f t="shared" si="3"/>
        <v>165000</v>
      </c>
      <c r="I46" s="40">
        <f t="shared" si="3"/>
        <v>120000</v>
      </c>
      <c r="J46" s="40">
        <f t="shared" si="3"/>
        <v>0</v>
      </c>
      <c r="K46" s="40">
        <f t="shared" si="3"/>
        <v>0</v>
      </c>
      <c r="L46" s="40">
        <f t="shared" si="3"/>
        <v>120000</v>
      </c>
      <c r="M46" s="40">
        <f t="shared" si="3"/>
        <v>45000</v>
      </c>
      <c r="N46" s="40">
        <f t="shared" si="3"/>
        <v>0</v>
      </c>
      <c r="O46" s="40">
        <f t="shared" si="3"/>
        <v>0</v>
      </c>
      <c r="P46" s="40">
        <f t="shared" si="3"/>
        <v>0</v>
      </c>
      <c r="Q46" s="40">
        <f t="shared" si="3"/>
        <v>45000</v>
      </c>
    </row>
    <row r="47" spans="1:17" s="1" customFormat="1" ht="8.25">
      <c r="A47" s="12"/>
      <c r="B47" s="15" t="s">
        <v>32</v>
      </c>
      <c r="C47" s="52"/>
      <c r="D47" s="41" t="s">
        <v>33</v>
      </c>
      <c r="E47" s="39">
        <v>165000</v>
      </c>
      <c r="F47" s="39">
        <v>120000</v>
      </c>
      <c r="G47" s="39">
        <v>45000</v>
      </c>
      <c r="H47" s="40">
        <v>165000</v>
      </c>
      <c r="I47" s="40">
        <v>120000</v>
      </c>
      <c r="J47" s="40">
        <v>0</v>
      </c>
      <c r="K47" s="40">
        <v>0</v>
      </c>
      <c r="L47" s="40">
        <v>120000</v>
      </c>
      <c r="M47" s="40">
        <v>45000</v>
      </c>
      <c r="N47" s="40">
        <v>0</v>
      </c>
      <c r="O47" s="40">
        <v>0</v>
      </c>
      <c r="P47" s="40">
        <v>0</v>
      </c>
      <c r="Q47" s="40">
        <v>45000</v>
      </c>
    </row>
    <row r="48" spans="1:17" s="1" customFormat="1" ht="8.25">
      <c r="A48" s="12"/>
      <c r="B48" s="15" t="s">
        <v>34</v>
      </c>
      <c r="C48" s="52"/>
      <c r="D48" s="41" t="s">
        <v>33</v>
      </c>
      <c r="E48" s="39">
        <v>0</v>
      </c>
      <c r="F48" s="39">
        <v>0</v>
      </c>
      <c r="G48" s="39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</row>
    <row r="49" spans="1:17" s="1" customFormat="1" ht="9.75" customHeight="1" thickBot="1">
      <c r="A49" s="112"/>
      <c r="B49" s="107" t="s">
        <v>40</v>
      </c>
      <c r="C49" s="108"/>
      <c r="D49" s="109" t="s">
        <v>33</v>
      </c>
      <c r="E49" s="110">
        <v>0</v>
      </c>
      <c r="F49" s="110">
        <v>0</v>
      </c>
      <c r="G49" s="110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</row>
    <row r="50" spans="1:17" s="1" customFormat="1" ht="9.75" customHeight="1">
      <c r="A50" s="101"/>
      <c r="B50" s="102"/>
      <c r="C50" s="103"/>
      <c r="D50" s="104"/>
      <c r="E50" s="105"/>
      <c r="F50" s="105"/>
      <c r="G50" s="105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s="1" customFormat="1" ht="9.75" customHeight="1">
      <c r="A51" s="101"/>
      <c r="B51" s="102"/>
      <c r="C51" s="103"/>
      <c r="D51" s="104"/>
      <c r="E51" s="105"/>
      <c r="F51" s="105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s="1" customFormat="1" ht="9.75" customHeight="1">
      <c r="A52" s="101"/>
      <c r="B52" s="102"/>
      <c r="C52" s="103"/>
      <c r="D52" s="104"/>
      <c r="E52" s="105"/>
      <c r="F52" s="105"/>
      <c r="G52" s="105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s="1" customFormat="1" ht="9.75" customHeight="1">
      <c r="A53" s="6"/>
      <c r="B53" s="177" t="s">
        <v>0</v>
      </c>
      <c r="C53" s="178" t="s">
        <v>1</v>
      </c>
      <c r="D53" s="178" t="s">
        <v>2</v>
      </c>
      <c r="E53" s="178" t="s">
        <v>3</v>
      </c>
      <c r="F53" s="159" t="s">
        <v>4</v>
      </c>
      <c r="G53" s="159"/>
      <c r="H53" s="159" t="s">
        <v>5</v>
      </c>
      <c r="I53" s="159"/>
      <c r="J53" s="159"/>
      <c r="K53" s="159"/>
      <c r="L53" s="159"/>
      <c r="M53" s="159"/>
      <c r="N53" s="159"/>
      <c r="O53" s="159"/>
      <c r="P53" s="159"/>
      <c r="Q53" s="159"/>
    </row>
    <row r="54" spans="1:17" s="1" customFormat="1" ht="9.75" customHeight="1">
      <c r="A54" s="6"/>
      <c r="B54" s="140"/>
      <c r="C54" s="141"/>
      <c r="D54" s="141"/>
      <c r="E54" s="141"/>
      <c r="F54" s="141" t="s">
        <v>6</v>
      </c>
      <c r="G54" s="141" t="s">
        <v>7</v>
      </c>
      <c r="H54" s="142" t="s">
        <v>8</v>
      </c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s="1" customFormat="1" ht="9.75" customHeight="1">
      <c r="A55" s="6"/>
      <c r="B55" s="140"/>
      <c r="C55" s="141"/>
      <c r="D55" s="141"/>
      <c r="E55" s="141"/>
      <c r="F55" s="141"/>
      <c r="G55" s="141"/>
      <c r="H55" s="141" t="s">
        <v>9</v>
      </c>
      <c r="I55" s="142" t="s">
        <v>10</v>
      </c>
      <c r="J55" s="142"/>
      <c r="K55" s="142"/>
      <c r="L55" s="142"/>
      <c r="M55" s="142"/>
      <c r="N55" s="142"/>
      <c r="O55" s="142"/>
      <c r="P55" s="142"/>
      <c r="Q55" s="142"/>
    </row>
    <row r="56" spans="1:17" s="1" customFormat="1" ht="9.75" customHeight="1">
      <c r="A56" s="7" t="s">
        <v>11</v>
      </c>
      <c r="B56" s="140"/>
      <c r="C56" s="141"/>
      <c r="D56" s="141"/>
      <c r="E56" s="141"/>
      <c r="F56" s="141"/>
      <c r="G56" s="141"/>
      <c r="H56" s="141"/>
      <c r="I56" s="142" t="s">
        <v>12</v>
      </c>
      <c r="J56" s="142"/>
      <c r="K56" s="142"/>
      <c r="L56" s="142"/>
      <c r="M56" s="142" t="s">
        <v>13</v>
      </c>
      <c r="N56" s="142"/>
      <c r="O56" s="142"/>
      <c r="P56" s="142"/>
      <c r="Q56" s="142"/>
    </row>
    <row r="57" spans="1:17" s="1" customFormat="1" ht="9.75" customHeight="1">
      <c r="A57" s="6"/>
      <c r="B57" s="140"/>
      <c r="C57" s="141"/>
      <c r="D57" s="141"/>
      <c r="E57" s="141"/>
      <c r="F57" s="141"/>
      <c r="G57" s="141"/>
      <c r="H57" s="141"/>
      <c r="I57" s="141" t="s">
        <v>14</v>
      </c>
      <c r="J57" s="142" t="s">
        <v>15</v>
      </c>
      <c r="K57" s="142"/>
      <c r="L57" s="142"/>
      <c r="M57" s="141" t="s">
        <v>16</v>
      </c>
      <c r="N57" s="141" t="s">
        <v>15</v>
      </c>
      <c r="O57" s="141"/>
      <c r="P57" s="141"/>
      <c r="Q57" s="141"/>
    </row>
    <row r="58" spans="1:17" s="1" customFormat="1" ht="15" customHeight="1">
      <c r="A58" s="8"/>
      <c r="B58" s="140"/>
      <c r="C58" s="141"/>
      <c r="D58" s="141"/>
      <c r="E58" s="141"/>
      <c r="F58" s="141"/>
      <c r="G58" s="141"/>
      <c r="H58" s="141"/>
      <c r="I58" s="141"/>
      <c r="J58" s="5" t="s">
        <v>17</v>
      </c>
      <c r="K58" s="5" t="s">
        <v>18</v>
      </c>
      <c r="L58" s="5" t="s">
        <v>19</v>
      </c>
      <c r="M58" s="141"/>
      <c r="N58" s="5" t="s">
        <v>20</v>
      </c>
      <c r="O58" s="5" t="s">
        <v>17</v>
      </c>
      <c r="P58" s="5" t="s">
        <v>18</v>
      </c>
      <c r="Q58" s="5" t="s">
        <v>21</v>
      </c>
    </row>
    <row r="59" spans="1:17" s="1" customFormat="1" ht="9" customHeight="1">
      <c r="A59" s="12"/>
      <c r="B59" s="33" t="s">
        <v>24</v>
      </c>
      <c r="C59" s="146" t="s">
        <v>48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s="1" customFormat="1" ht="8.25" customHeight="1">
      <c r="A60" s="12"/>
      <c r="B60" s="34" t="s">
        <v>26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s="1" customFormat="1" ht="8.25">
      <c r="A61" s="12"/>
      <c r="B61" s="36" t="s">
        <v>28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s="1" customFormat="1" ht="8.25">
      <c r="A62" s="17" t="s">
        <v>45</v>
      </c>
      <c r="B62" s="36" t="s">
        <v>29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s="1" customFormat="1" ht="8.25">
      <c r="A63" s="12"/>
      <c r="B63" s="36" t="s">
        <v>30</v>
      </c>
      <c r="C63" s="55"/>
      <c r="D63" s="41" t="s">
        <v>31</v>
      </c>
      <c r="E63" s="39">
        <f>SUM(E64:E66)</f>
        <v>300000</v>
      </c>
      <c r="F63" s="39">
        <f aca="true" t="shared" si="4" ref="F63:Q63">SUM(F64:F66)</f>
        <v>150000</v>
      </c>
      <c r="G63" s="39">
        <f t="shared" si="4"/>
        <v>150000</v>
      </c>
      <c r="H63" s="21">
        <f t="shared" si="4"/>
        <v>300000</v>
      </c>
      <c r="I63" s="21">
        <f t="shared" si="4"/>
        <v>150000</v>
      </c>
      <c r="J63" s="21">
        <f t="shared" si="4"/>
        <v>0</v>
      </c>
      <c r="K63" s="21">
        <f t="shared" si="4"/>
        <v>0</v>
      </c>
      <c r="L63" s="21">
        <f t="shared" si="4"/>
        <v>150000</v>
      </c>
      <c r="M63" s="21">
        <f t="shared" si="4"/>
        <v>150000</v>
      </c>
      <c r="N63" s="21">
        <f t="shared" si="4"/>
        <v>0</v>
      </c>
      <c r="O63" s="21">
        <f t="shared" si="4"/>
        <v>0</v>
      </c>
      <c r="P63" s="21">
        <f t="shared" si="4"/>
        <v>0</v>
      </c>
      <c r="Q63" s="21">
        <f t="shared" si="4"/>
        <v>150000</v>
      </c>
    </row>
    <row r="64" spans="1:17" s="1" customFormat="1" ht="8.25">
      <c r="A64" s="12"/>
      <c r="B64" s="36" t="s">
        <v>32</v>
      </c>
      <c r="C64" s="56"/>
      <c r="D64" s="41" t="s">
        <v>33</v>
      </c>
      <c r="E64" s="39">
        <v>12000</v>
      </c>
      <c r="F64" s="39">
        <v>12000</v>
      </c>
      <c r="G64" s="39">
        <v>0</v>
      </c>
      <c r="H64" s="40">
        <v>12000</v>
      </c>
      <c r="I64" s="40">
        <v>12000</v>
      </c>
      <c r="J64" s="40">
        <v>0</v>
      </c>
      <c r="K64" s="40">
        <v>0</v>
      </c>
      <c r="L64" s="40">
        <v>12000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</row>
    <row r="65" spans="1:17" s="1" customFormat="1" ht="8.25">
      <c r="A65" s="12"/>
      <c r="B65" s="36" t="s">
        <v>50</v>
      </c>
      <c r="C65" s="56"/>
      <c r="D65" s="41" t="s">
        <v>33</v>
      </c>
      <c r="E65" s="39">
        <v>143000</v>
      </c>
      <c r="F65" s="39">
        <v>68000</v>
      </c>
      <c r="G65" s="39">
        <v>75000</v>
      </c>
      <c r="H65" s="40">
        <v>143000</v>
      </c>
      <c r="I65" s="40">
        <v>68000</v>
      </c>
      <c r="J65" s="40">
        <v>0</v>
      </c>
      <c r="K65" s="40">
        <v>0</v>
      </c>
      <c r="L65" s="40">
        <v>68000</v>
      </c>
      <c r="M65" s="40">
        <v>75000</v>
      </c>
      <c r="N65" s="40">
        <v>0</v>
      </c>
      <c r="O65" s="40">
        <v>0</v>
      </c>
      <c r="P65" s="40">
        <v>0</v>
      </c>
      <c r="Q65" s="40">
        <v>75000</v>
      </c>
    </row>
    <row r="66" spans="1:17" s="1" customFormat="1" ht="8.25">
      <c r="A66" s="25"/>
      <c r="B66" s="54" t="s">
        <v>40</v>
      </c>
      <c r="C66" s="57"/>
      <c r="D66" s="46" t="s">
        <v>33</v>
      </c>
      <c r="E66" s="47">
        <v>145000</v>
      </c>
      <c r="F66" s="47">
        <v>70000</v>
      </c>
      <c r="G66" s="47">
        <v>75000</v>
      </c>
      <c r="H66" s="48">
        <v>145000</v>
      </c>
      <c r="I66" s="48">
        <v>70000</v>
      </c>
      <c r="J66" s="48">
        <v>0</v>
      </c>
      <c r="K66" s="48">
        <v>0</v>
      </c>
      <c r="L66" s="48">
        <v>70000</v>
      </c>
      <c r="M66" s="48">
        <v>75000</v>
      </c>
      <c r="N66" s="48">
        <v>0</v>
      </c>
      <c r="O66" s="48">
        <v>0</v>
      </c>
      <c r="P66" s="48">
        <v>0</v>
      </c>
      <c r="Q66" s="48">
        <v>75000</v>
      </c>
    </row>
    <row r="67" spans="1:17" s="1" customFormat="1" ht="15" customHeight="1">
      <c r="A67" s="12"/>
      <c r="B67" s="33" t="s">
        <v>24</v>
      </c>
      <c r="C67" s="147" t="s">
        <v>51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s="1" customFormat="1" ht="8.25">
      <c r="A68" s="12"/>
      <c r="B68" s="16" t="s">
        <v>37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s="1" customFormat="1" ht="8.25">
      <c r="A69" s="12"/>
      <c r="B69" s="15" t="s">
        <v>39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s="1" customFormat="1" ht="12.75" customHeight="1" hidden="1">
      <c r="A70" s="17" t="s">
        <v>52</v>
      </c>
      <c r="B70" s="15" t="s">
        <v>29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s="1" customFormat="1" ht="8.25">
      <c r="A71" s="12" t="s">
        <v>47</v>
      </c>
      <c r="B71" s="15" t="s">
        <v>30</v>
      </c>
      <c r="C71" s="37"/>
      <c r="D71" s="41" t="s">
        <v>31</v>
      </c>
      <c r="E71" s="39">
        <v>300000</v>
      </c>
      <c r="F71" s="39">
        <f aca="true" t="shared" si="5" ref="F71:Q71">SUM(F72:F74)</f>
        <v>150000</v>
      </c>
      <c r="G71" s="39">
        <f t="shared" si="5"/>
        <v>150000</v>
      </c>
      <c r="H71" s="40">
        <f t="shared" si="5"/>
        <v>300000</v>
      </c>
      <c r="I71" s="40">
        <f t="shared" si="5"/>
        <v>150000</v>
      </c>
      <c r="J71" s="40">
        <f t="shared" si="5"/>
        <v>0</v>
      </c>
      <c r="K71" s="40">
        <f t="shared" si="5"/>
        <v>0</v>
      </c>
      <c r="L71" s="40">
        <f t="shared" si="5"/>
        <v>150000</v>
      </c>
      <c r="M71" s="40">
        <f t="shared" si="5"/>
        <v>150000</v>
      </c>
      <c r="N71" s="40">
        <f t="shared" si="5"/>
        <v>0</v>
      </c>
      <c r="O71" s="40">
        <f t="shared" si="5"/>
        <v>0</v>
      </c>
      <c r="P71" s="40">
        <f t="shared" si="5"/>
        <v>0</v>
      </c>
      <c r="Q71" s="40">
        <f t="shared" si="5"/>
        <v>150000</v>
      </c>
    </row>
    <row r="72" spans="1:17" s="1" customFormat="1" ht="8.25">
      <c r="A72" s="12"/>
      <c r="B72" s="15" t="s">
        <v>32</v>
      </c>
      <c r="C72" s="37"/>
      <c r="D72" s="41" t="s">
        <v>33</v>
      </c>
      <c r="E72" s="39">
        <v>0</v>
      </c>
      <c r="F72" s="39">
        <v>0</v>
      </c>
      <c r="G72" s="39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</row>
    <row r="73" spans="1:17" s="1" customFormat="1" ht="8.25" customHeight="1">
      <c r="A73" s="12"/>
      <c r="B73" s="15" t="s">
        <v>34</v>
      </c>
      <c r="C73" s="37"/>
      <c r="D73" s="41" t="s">
        <v>33</v>
      </c>
      <c r="E73" s="39">
        <v>150000</v>
      </c>
      <c r="F73" s="39">
        <v>75000</v>
      </c>
      <c r="G73" s="39">
        <v>75000</v>
      </c>
      <c r="H73" s="40">
        <v>150000</v>
      </c>
      <c r="I73" s="40">
        <v>75000</v>
      </c>
      <c r="J73" s="40">
        <v>0</v>
      </c>
      <c r="K73" s="40">
        <v>0</v>
      </c>
      <c r="L73" s="40">
        <v>75000</v>
      </c>
      <c r="M73" s="40">
        <v>75000</v>
      </c>
      <c r="N73" s="40">
        <v>0</v>
      </c>
      <c r="O73" s="40">
        <v>0</v>
      </c>
      <c r="P73" s="40">
        <v>0</v>
      </c>
      <c r="Q73" s="40">
        <v>75000</v>
      </c>
    </row>
    <row r="74" spans="1:17" s="1" customFormat="1" ht="8.25" customHeight="1">
      <c r="A74" s="25"/>
      <c r="B74" s="54" t="s">
        <v>40</v>
      </c>
      <c r="C74" s="45"/>
      <c r="D74" s="46" t="s">
        <v>33</v>
      </c>
      <c r="E74" s="47">
        <v>150000</v>
      </c>
      <c r="F74" s="47">
        <v>75000</v>
      </c>
      <c r="G74" s="47">
        <v>75000</v>
      </c>
      <c r="H74" s="48">
        <v>150000</v>
      </c>
      <c r="I74" s="48">
        <v>75000</v>
      </c>
      <c r="J74" s="48">
        <v>0</v>
      </c>
      <c r="K74" s="48">
        <v>0</v>
      </c>
      <c r="L74" s="48">
        <v>75000</v>
      </c>
      <c r="M74" s="48">
        <v>75000</v>
      </c>
      <c r="N74" s="48">
        <v>0</v>
      </c>
      <c r="O74" s="48">
        <v>0</v>
      </c>
      <c r="P74" s="48">
        <v>0</v>
      </c>
      <c r="Q74" s="48">
        <v>75000</v>
      </c>
    </row>
    <row r="75" spans="1:17" s="1" customFormat="1" ht="8.25" customHeight="1">
      <c r="A75" s="12"/>
      <c r="B75" s="33" t="s">
        <v>35</v>
      </c>
      <c r="C75" s="146" t="s">
        <v>36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s="1" customFormat="1" ht="8.25" customHeight="1">
      <c r="A76" s="12"/>
      <c r="B76" s="34" t="s">
        <v>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s="1" customFormat="1" ht="8.25" customHeight="1">
      <c r="A77" s="35" t="s">
        <v>49</v>
      </c>
      <c r="B77" s="36" t="s">
        <v>39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s="1" customFormat="1" ht="8.25" customHeight="1">
      <c r="A78" s="12"/>
      <c r="B78" s="36" t="s">
        <v>29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s="1" customFormat="1" ht="8.25" customHeight="1">
      <c r="A79" s="12"/>
      <c r="B79" s="36" t="s">
        <v>30</v>
      </c>
      <c r="C79" s="37"/>
      <c r="D79" s="38" t="s">
        <v>31</v>
      </c>
      <c r="E79" s="39">
        <f>SUM(E80:E82)</f>
        <v>1000000</v>
      </c>
      <c r="F79" s="39">
        <f>SUM(F80:F82)</f>
        <v>500000</v>
      </c>
      <c r="G79" s="39">
        <f>SUM(G80:G82)</f>
        <v>500000</v>
      </c>
      <c r="H79" s="40">
        <f>SUM(H80:H82)</f>
        <v>1000000</v>
      </c>
      <c r="I79" s="40">
        <f>SUM(I80:I82)</f>
        <v>500000</v>
      </c>
      <c r="J79" s="40">
        <v>0</v>
      </c>
      <c r="K79" s="40">
        <v>0</v>
      </c>
      <c r="L79" s="40">
        <f>SUM(L80:L82)</f>
        <v>500000</v>
      </c>
      <c r="M79" s="40">
        <f>SUM(M80:M82)</f>
        <v>500000</v>
      </c>
      <c r="N79" s="40">
        <v>0</v>
      </c>
      <c r="O79" s="40">
        <v>0</v>
      </c>
      <c r="P79" s="40">
        <v>0</v>
      </c>
      <c r="Q79" s="40">
        <f>SUM(Q80:Q82)</f>
        <v>500000</v>
      </c>
    </row>
    <row r="80" spans="1:17" s="1" customFormat="1" ht="8.25" customHeight="1">
      <c r="A80" s="17"/>
      <c r="B80" s="36" t="s">
        <v>32</v>
      </c>
      <c r="C80" s="37"/>
      <c r="D80" s="41" t="s">
        <v>33</v>
      </c>
      <c r="E80" s="39">
        <v>178000</v>
      </c>
      <c r="F80" s="39">
        <v>426500</v>
      </c>
      <c r="G80" s="39">
        <v>104500</v>
      </c>
      <c r="H80" s="40">
        <v>178000</v>
      </c>
      <c r="I80" s="40">
        <v>73500</v>
      </c>
      <c r="J80" s="42">
        <v>0</v>
      </c>
      <c r="K80" s="40">
        <v>0</v>
      </c>
      <c r="L80" s="40">
        <v>73500</v>
      </c>
      <c r="M80" s="40">
        <v>104500</v>
      </c>
      <c r="N80" s="40">
        <v>0</v>
      </c>
      <c r="O80" s="40">
        <v>0</v>
      </c>
      <c r="P80" s="40">
        <v>0</v>
      </c>
      <c r="Q80" s="40">
        <v>104500</v>
      </c>
    </row>
    <row r="81" spans="1:17" s="1" customFormat="1" ht="8.25" customHeight="1">
      <c r="A81" s="12"/>
      <c r="B81" s="36" t="s">
        <v>34</v>
      </c>
      <c r="C81" s="37"/>
      <c r="D81" s="41" t="s">
        <v>33</v>
      </c>
      <c r="E81" s="39">
        <v>822000</v>
      </c>
      <c r="F81" s="39">
        <v>73500</v>
      </c>
      <c r="G81" s="39">
        <v>395500</v>
      </c>
      <c r="H81" s="40">
        <v>822000</v>
      </c>
      <c r="I81" s="40">
        <v>426500</v>
      </c>
      <c r="J81" s="40">
        <v>0</v>
      </c>
      <c r="K81" s="40">
        <v>0</v>
      </c>
      <c r="L81" s="40">
        <v>426500</v>
      </c>
      <c r="M81" s="40">
        <v>395500</v>
      </c>
      <c r="N81" s="40">
        <v>0</v>
      </c>
      <c r="O81" s="40">
        <v>0</v>
      </c>
      <c r="P81" s="40">
        <v>0</v>
      </c>
      <c r="Q81" s="40">
        <v>395500</v>
      </c>
    </row>
    <row r="82" spans="1:17" s="1" customFormat="1" ht="8.25" customHeight="1">
      <c r="A82" s="12"/>
      <c r="B82" s="36" t="s">
        <v>40</v>
      </c>
      <c r="C82" s="37"/>
      <c r="D82" s="41" t="s">
        <v>33</v>
      </c>
      <c r="E82" s="39">
        <v>0</v>
      </c>
      <c r="F82" s="39">
        <v>0</v>
      </c>
      <c r="G82" s="39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</row>
    <row r="83" spans="1:17" s="1" customFormat="1" ht="8.25" customHeight="1">
      <c r="A83" s="12"/>
      <c r="B83" s="43" t="s">
        <v>24</v>
      </c>
      <c r="C83" s="148" t="s">
        <v>77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</row>
    <row r="84" spans="1:17" s="1" customFormat="1" ht="8.25" customHeight="1">
      <c r="A84" s="12"/>
      <c r="B84" s="16" t="s">
        <v>37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</row>
    <row r="85" spans="1:17" s="1" customFormat="1" ht="8.25" customHeight="1">
      <c r="A85" s="35" t="s">
        <v>52</v>
      </c>
      <c r="B85" s="15" t="s">
        <v>39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1:17" s="1" customFormat="1" ht="8.25" customHeight="1">
      <c r="A86" s="12"/>
      <c r="B86" s="15" t="s">
        <v>29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</row>
    <row r="87" spans="1:17" s="1" customFormat="1" ht="8.25" customHeight="1">
      <c r="A87" s="12"/>
      <c r="B87" s="15" t="s">
        <v>30</v>
      </c>
      <c r="C87" s="37"/>
      <c r="D87" s="41" t="s">
        <v>31</v>
      </c>
      <c r="E87" s="39">
        <f>SUM(E88:E90)</f>
        <v>1000000</v>
      </c>
      <c r="F87" s="39">
        <f>SUM(F88:F90)</f>
        <v>500000</v>
      </c>
      <c r="G87" s="39">
        <f aca="true" t="shared" si="6" ref="G87:Q87">SUM(G88:G90)</f>
        <v>500000</v>
      </c>
      <c r="H87" s="40">
        <f t="shared" si="6"/>
        <v>1000000</v>
      </c>
      <c r="I87" s="40">
        <f t="shared" si="6"/>
        <v>500000</v>
      </c>
      <c r="J87" s="40">
        <f t="shared" si="6"/>
        <v>0</v>
      </c>
      <c r="K87" s="40">
        <f t="shared" si="6"/>
        <v>0</v>
      </c>
      <c r="L87" s="40">
        <f t="shared" si="6"/>
        <v>500000</v>
      </c>
      <c r="M87" s="40">
        <f t="shared" si="6"/>
        <v>500000</v>
      </c>
      <c r="N87" s="40">
        <f t="shared" si="6"/>
        <v>0</v>
      </c>
      <c r="O87" s="40">
        <f t="shared" si="6"/>
        <v>0</v>
      </c>
      <c r="P87" s="40">
        <f t="shared" si="6"/>
        <v>0</v>
      </c>
      <c r="Q87" s="40">
        <f t="shared" si="6"/>
        <v>500000</v>
      </c>
    </row>
    <row r="88" spans="1:17" s="1" customFormat="1" ht="8.25" customHeight="1">
      <c r="A88" s="17"/>
      <c r="B88" s="15" t="s">
        <v>32</v>
      </c>
      <c r="C88" s="37"/>
      <c r="D88" s="41" t="s">
        <v>33</v>
      </c>
      <c r="E88" s="39">
        <v>0</v>
      </c>
      <c r="F88" s="39">
        <v>0</v>
      </c>
      <c r="G88" s="39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</row>
    <row r="89" spans="1:17" s="1" customFormat="1" ht="8.25" customHeight="1">
      <c r="A89" s="12"/>
      <c r="B89" s="15" t="s">
        <v>34</v>
      </c>
      <c r="C89" s="37"/>
      <c r="D89" s="41" t="s">
        <v>33</v>
      </c>
      <c r="E89" s="39">
        <v>500000</v>
      </c>
      <c r="F89" s="39">
        <v>150000</v>
      </c>
      <c r="G89" s="39">
        <v>150000</v>
      </c>
      <c r="H89" s="40">
        <v>500000</v>
      </c>
      <c r="I89" s="40">
        <v>150000</v>
      </c>
      <c r="J89" s="40">
        <v>0</v>
      </c>
      <c r="K89" s="40">
        <v>0</v>
      </c>
      <c r="L89" s="40">
        <v>150000</v>
      </c>
      <c r="M89" s="40">
        <v>150000</v>
      </c>
      <c r="N89" s="40">
        <v>0</v>
      </c>
      <c r="O89" s="40">
        <v>0</v>
      </c>
      <c r="P89" s="40">
        <v>0</v>
      </c>
      <c r="Q89" s="40">
        <v>150000</v>
      </c>
    </row>
    <row r="90" spans="1:17" s="1" customFormat="1" ht="8.25" customHeight="1">
      <c r="A90" s="12"/>
      <c r="B90" s="15" t="s">
        <v>40</v>
      </c>
      <c r="C90" s="37"/>
      <c r="D90" s="41" t="s">
        <v>33</v>
      </c>
      <c r="E90" s="39">
        <v>500000</v>
      </c>
      <c r="F90" s="39">
        <v>350000</v>
      </c>
      <c r="G90" s="39">
        <v>350000</v>
      </c>
      <c r="H90" s="40">
        <v>500000</v>
      </c>
      <c r="I90" s="40">
        <v>350000</v>
      </c>
      <c r="J90" s="40">
        <v>0</v>
      </c>
      <c r="K90" s="40">
        <v>0</v>
      </c>
      <c r="L90" s="40">
        <v>350000</v>
      </c>
      <c r="M90" s="40">
        <v>350000</v>
      </c>
      <c r="N90" s="40">
        <v>0</v>
      </c>
      <c r="O90" s="40">
        <v>0</v>
      </c>
      <c r="P90" s="40">
        <v>0</v>
      </c>
      <c r="Q90" s="40">
        <v>350000</v>
      </c>
    </row>
    <row r="91" spans="1:17" s="1" customFormat="1" ht="8.25" customHeight="1">
      <c r="A91" s="12"/>
      <c r="B91" s="33" t="s">
        <v>53</v>
      </c>
      <c r="C91" s="160" t="s">
        <v>54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</row>
    <row r="92" spans="1:17" s="1" customFormat="1" ht="9" customHeight="1">
      <c r="A92" s="12"/>
      <c r="B92" s="16" t="s">
        <v>55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17" s="1" customFormat="1" ht="8.25">
      <c r="A93" s="12"/>
      <c r="B93" s="15" t="s">
        <v>39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</row>
    <row r="94" spans="1:17" s="1" customFormat="1" ht="12.75" customHeight="1" hidden="1">
      <c r="A94" s="17" t="s">
        <v>56</v>
      </c>
      <c r="B94" s="15" t="s">
        <v>29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</row>
    <row r="95" spans="1:17" s="1" customFormat="1" ht="9" customHeight="1">
      <c r="A95" s="12"/>
      <c r="B95" s="15" t="s">
        <v>30</v>
      </c>
      <c r="C95" s="37"/>
      <c r="D95" s="38" t="s">
        <v>31</v>
      </c>
      <c r="E95" s="39">
        <v>300000</v>
      </c>
      <c r="F95" s="39">
        <f>SUM(F96:F98)</f>
        <v>155000</v>
      </c>
      <c r="G95" s="39">
        <f>SUM(G96:G98)</f>
        <v>145000</v>
      </c>
      <c r="H95" s="40">
        <f>SUM(H96:H98)</f>
        <v>300000</v>
      </c>
      <c r="I95" s="40">
        <f>SUM(I96:I98)</f>
        <v>155000</v>
      </c>
      <c r="J95" s="40">
        <f>SUM(J96:J98)</f>
        <v>0</v>
      </c>
      <c r="K95" s="40">
        <v>0</v>
      </c>
      <c r="L95" s="40">
        <f aca="true" t="shared" si="7" ref="L95:Q95">SUM(L96:L98)</f>
        <v>155000</v>
      </c>
      <c r="M95" s="40">
        <f t="shared" si="7"/>
        <v>145000</v>
      </c>
      <c r="N95" s="40">
        <f t="shared" si="7"/>
        <v>0</v>
      </c>
      <c r="O95" s="40">
        <f t="shared" si="7"/>
        <v>0</v>
      </c>
      <c r="P95" s="40">
        <f t="shared" si="7"/>
        <v>0</v>
      </c>
      <c r="Q95" s="40">
        <f t="shared" si="7"/>
        <v>145000</v>
      </c>
    </row>
    <row r="96" spans="1:17" s="1" customFormat="1" ht="9" customHeight="1">
      <c r="A96" s="12"/>
      <c r="B96" s="15" t="s">
        <v>32</v>
      </c>
      <c r="C96" s="37"/>
      <c r="D96" s="41" t="s">
        <v>33</v>
      </c>
      <c r="E96" s="39">
        <v>10000</v>
      </c>
      <c r="F96" s="39">
        <v>5000</v>
      </c>
      <c r="G96" s="39">
        <v>5000</v>
      </c>
      <c r="H96" s="40">
        <v>10000</v>
      </c>
      <c r="I96" s="40">
        <v>5000</v>
      </c>
      <c r="J96" s="40">
        <v>0</v>
      </c>
      <c r="K96" s="40">
        <v>0</v>
      </c>
      <c r="L96" s="40">
        <v>5000</v>
      </c>
      <c r="M96" s="40">
        <v>5000</v>
      </c>
      <c r="N96" s="40">
        <v>0</v>
      </c>
      <c r="O96" s="40">
        <v>0</v>
      </c>
      <c r="P96" s="40">
        <v>0</v>
      </c>
      <c r="Q96" s="40">
        <v>5000</v>
      </c>
    </row>
    <row r="97" spans="1:17" s="1" customFormat="1" ht="8.25">
      <c r="A97" s="12"/>
      <c r="B97" s="15" t="s">
        <v>34</v>
      </c>
      <c r="C97" s="37"/>
      <c r="D97" s="41" t="s">
        <v>33</v>
      </c>
      <c r="E97" s="39">
        <v>145000</v>
      </c>
      <c r="F97" s="39">
        <v>75000</v>
      </c>
      <c r="G97" s="39">
        <v>70000</v>
      </c>
      <c r="H97" s="40">
        <v>145000</v>
      </c>
      <c r="I97" s="40">
        <v>75000</v>
      </c>
      <c r="J97" s="40">
        <v>0</v>
      </c>
      <c r="K97" s="40">
        <v>0</v>
      </c>
      <c r="L97" s="40">
        <v>75000</v>
      </c>
      <c r="M97" s="40">
        <v>70000</v>
      </c>
      <c r="N97" s="40">
        <v>0</v>
      </c>
      <c r="O97" s="40">
        <v>0</v>
      </c>
      <c r="P97" s="40">
        <v>0</v>
      </c>
      <c r="Q97" s="40">
        <v>70000</v>
      </c>
    </row>
    <row r="98" spans="1:17" s="1" customFormat="1" ht="8.25">
      <c r="A98" s="25"/>
      <c r="B98" s="54" t="s">
        <v>40</v>
      </c>
      <c r="C98" s="45"/>
      <c r="D98" s="46" t="s">
        <v>33</v>
      </c>
      <c r="E98" s="47">
        <v>145000</v>
      </c>
      <c r="F98" s="47">
        <v>75000</v>
      </c>
      <c r="G98" s="47">
        <v>70000</v>
      </c>
      <c r="H98" s="48">
        <v>145000</v>
      </c>
      <c r="I98" s="48">
        <v>75000</v>
      </c>
      <c r="J98" s="48">
        <v>0</v>
      </c>
      <c r="K98" s="48">
        <v>0</v>
      </c>
      <c r="L98" s="48">
        <v>75000</v>
      </c>
      <c r="M98" s="48">
        <v>70000</v>
      </c>
      <c r="N98" s="48">
        <v>0</v>
      </c>
      <c r="O98" s="48">
        <v>0</v>
      </c>
      <c r="P98" s="48">
        <v>0</v>
      </c>
      <c r="Q98" s="48">
        <v>70000</v>
      </c>
    </row>
    <row r="99" spans="1:17" s="1" customFormat="1" ht="8.25">
      <c r="A99" s="58" t="s">
        <v>56</v>
      </c>
      <c r="B99" s="43" t="s">
        <v>53</v>
      </c>
      <c r="C99" s="145" t="s">
        <v>58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s="1" customFormat="1" ht="6.75" customHeight="1">
      <c r="A100" s="59"/>
      <c r="B100" s="16" t="s">
        <v>59</v>
      </c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s="1" customFormat="1" ht="7.5" customHeight="1">
      <c r="A101" s="59"/>
      <c r="B101" s="15" t="s">
        <v>39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s="1" customFormat="1" ht="8.25" customHeight="1">
      <c r="A102" s="59"/>
      <c r="B102" s="15" t="s">
        <v>29</v>
      </c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s="1" customFormat="1" ht="12" customHeight="1">
      <c r="A103" s="59"/>
      <c r="B103" s="15" t="s">
        <v>30</v>
      </c>
      <c r="C103" s="60"/>
      <c r="D103" s="61" t="s">
        <v>31</v>
      </c>
      <c r="E103" s="62">
        <f aca="true" t="shared" si="8" ref="E103:P103">SUM(E104:E105)</f>
        <v>6190657.9</v>
      </c>
      <c r="F103" s="62">
        <f t="shared" si="8"/>
        <v>2918791.9</v>
      </c>
      <c r="G103" s="62">
        <f t="shared" si="8"/>
        <v>3266866</v>
      </c>
      <c r="H103" s="63">
        <f t="shared" si="8"/>
        <v>6185657.9</v>
      </c>
      <c r="I103" s="63">
        <f t="shared" si="8"/>
        <v>2918791.9</v>
      </c>
      <c r="J103" s="64">
        <f t="shared" si="8"/>
        <v>600000</v>
      </c>
      <c r="K103" s="63">
        <f t="shared" si="8"/>
        <v>0</v>
      </c>
      <c r="L103" s="63">
        <f t="shared" si="8"/>
        <v>2318791.9</v>
      </c>
      <c r="M103" s="63">
        <f t="shared" si="8"/>
        <v>3266866</v>
      </c>
      <c r="N103" s="63">
        <f t="shared" si="8"/>
        <v>3266866</v>
      </c>
      <c r="O103" s="63">
        <f t="shared" si="8"/>
        <v>0</v>
      </c>
      <c r="P103" s="63">
        <f t="shared" si="8"/>
        <v>0</v>
      </c>
      <c r="Q103" s="60">
        <v>0</v>
      </c>
    </row>
    <row r="104" spans="1:17" s="1" customFormat="1" ht="12.75" customHeight="1">
      <c r="A104" s="59"/>
      <c r="B104" s="15" t="s">
        <v>60</v>
      </c>
      <c r="C104" s="65"/>
      <c r="D104" s="66" t="s">
        <v>33</v>
      </c>
      <c r="E104" s="67">
        <f>SUM(F104:G104)</f>
        <v>2580057.9</v>
      </c>
      <c r="F104" s="67">
        <v>998791.9</v>
      </c>
      <c r="G104" s="67">
        <v>1581266</v>
      </c>
      <c r="H104" s="68">
        <v>2580057.9</v>
      </c>
      <c r="I104" s="68">
        <f>SUM(J104:L104)</f>
        <v>998791.9</v>
      </c>
      <c r="J104" s="69">
        <v>0</v>
      </c>
      <c r="K104" s="68">
        <v>0</v>
      </c>
      <c r="L104" s="68">
        <v>998791.9</v>
      </c>
      <c r="M104" s="68">
        <v>1581266</v>
      </c>
      <c r="N104" s="68">
        <v>1581266</v>
      </c>
      <c r="O104" s="68">
        <v>0</v>
      </c>
      <c r="P104" s="70">
        <v>0</v>
      </c>
      <c r="Q104" s="68">
        <v>0</v>
      </c>
    </row>
    <row r="105" spans="1:17" s="1" customFormat="1" ht="15.75" customHeight="1">
      <c r="A105" s="71"/>
      <c r="B105" s="72" t="s">
        <v>32</v>
      </c>
      <c r="C105" s="73"/>
      <c r="D105" s="46" t="s">
        <v>33</v>
      </c>
      <c r="E105" s="74">
        <v>3610600</v>
      </c>
      <c r="F105" s="74">
        <v>1920000</v>
      </c>
      <c r="G105" s="74">
        <v>1685600</v>
      </c>
      <c r="H105" s="75">
        <v>3605600</v>
      </c>
      <c r="I105" s="75">
        <f>SUM(J105:L105)</f>
        <v>1920000</v>
      </c>
      <c r="J105" s="75">
        <v>600000</v>
      </c>
      <c r="K105" s="75">
        <v>0</v>
      </c>
      <c r="L105" s="75">
        <v>1320000</v>
      </c>
      <c r="M105" s="75">
        <v>1685600</v>
      </c>
      <c r="N105" s="75">
        <v>1685600</v>
      </c>
      <c r="O105" s="75">
        <v>0</v>
      </c>
      <c r="P105" s="76">
        <v>0</v>
      </c>
      <c r="Q105" s="76">
        <v>0</v>
      </c>
    </row>
    <row r="106" spans="1:17" s="1" customFormat="1" ht="9" customHeight="1">
      <c r="A106" s="4"/>
      <c r="B106" s="140" t="s">
        <v>0</v>
      </c>
      <c r="C106" s="141" t="s">
        <v>1</v>
      </c>
      <c r="D106" s="141" t="s">
        <v>2</v>
      </c>
      <c r="E106" s="141" t="s">
        <v>3</v>
      </c>
      <c r="F106" s="142" t="s">
        <v>4</v>
      </c>
      <c r="G106" s="142"/>
      <c r="H106" s="142" t="s">
        <v>5</v>
      </c>
      <c r="I106" s="142"/>
      <c r="J106" s="142"/>
      <c r="K106" s="142"/>
      <c r="L106" s="142"/>
      <c r="M106" s="142"/>
      <c r="N106" s="142"/>
      <c r="O106" s="142"/>
      <c r="P106" s="142"/>
      <c r="Q106" s="142"/>
    </row>
    <row r="107" spans="1:17" s="1" customFormat="1" ht="9" customHeight="1">
      <c r="A107" s="6"/>
      <c r="B107" s="140"/>
      <c r="C107" s="141"/>
      <c r="D107" s="141"/>
      <c r="E107" s="141"/>
      <c r="F107" s="141" t="s">
        <v>6</v>
      </c>
      <c r="G107" s="141" t="s">
        <v>7</v>
      </c>
      <c r="H107" s="142" t="s">
        <v>8</v>
      </c>
      <c r="I107" s="142"/>
      <c r="J107" s="142"/>
      <c r="K107" s="142"/>
      <c r="L107" s="142"/>
      <c r="M107" s="142"/>
      <c r="N107" s="142"/>
      <c r="O107" s="142"/>
      <c r="P107" s="142"/>
      <c r="Q107" s="142"/>
    </row>
    <row r="108" spans="1:17" s="1" customFormat="1" ht="9" customHeight="1">
      <c r="A108" s="6"/>
      <c r="B108" s="140"/>
      <c r="C108" s="141"/>
      <c r="D108" s="141"/>
      <c r="E108" s="141"/>
      <c r="F108" s="141"/>
      <c r="G108" s="141"/>
      <c r="H108" s="141" t="s">
        <v>9</v>
      </c>
      <c r="I108" s="142" t="s">
        <v>10</v>
      </c>
      <c r="J108" s="142"/>
      <c r="K108" s="142"/>
      <c r="L108" s="142"/>
      <c r="M108" s="142"/>
      <c r="N108" s="142"/>
      <c r="O108" s="142"/>
      <c r="P108" s="142"/>
      <c r="Q108" s="142"/>
    </row>
    <row r="109" spans="1:17" s="1" customFormat="1" ht="9" customHeight="1">
      <c r="A109" s="7" t="s">
        <v>11</v>
      </c>
      <c r="B109" s="140"/>
      <c r="C109" s="141"/>
      <c r="D109" s="141"/>
      <c r="E109" s="141"/>
      <c r="F109" s="141"/>
      <c r="G109" s="141"/>
      <c r="H109" s="141"/>
      <c r="I109" s="142" t="s">
        <v>12</v>
      </c>
      <c r="J109" s="142"/>
      <c r="K109" s="142"/>
      <c r="L109" s="142"/>
      <c r="M109" s="142" t="s">
        <v>13</v>
      </c>
      <c r="N109" s="142"/>
      <c r="O109" s="142"/>
      <c r="P109" s="142"/>
      <c r="Q109" s="142"/>
    </row>
    <row r="110" spans="1:17" s="1" customFormat="1" ht="12" customHeight="1">
      <c r="A110" s="6"/>
      <c r="B110" s="140"/>
      <c r="C110" s="141"/>
      <c r="D110" s="141"/>
      <c r="E110" s="141"/>
      <c r="F110" s="141"/>
      <c r="G110" s="141"/>
      <c r="H110" s="141"/>
      <c r="I110" s="141" t="s">
        <v>14</v>
      </c>
      <c r="J110" s="142" t="s">
        <v>15</v>
      </c>
      <c r="K110" s="142"/>
      <c r="L110" s="142"/>
      <c r="M110" s="141" t="s">
        <v>16</v>
      </c>
      <c r="N110" s="141" t="s">
        <v>15</v>
      </c>
      <c r="O110" s="141"/>
      <c r="P110" s="141"/>
      <c r="Q110" s="141"/>
    </row>
    <row r="111" spans="1:17" s="1" customFormat="1" ht="15" customHeight="1">
      <c r="A111" s="8"/>
      <c r="B111" s="140"/>
      <c r="C111" s="141"/>
      <c r="D111" s="141"/>
      <c r="E111" s="141"/>
      <c r="F111" s="141"/>
      <c r="G111" s="141"/>
      <c r="H111" s="141"/>
      <c r="I111" s="141"/>
      <c r="J111" s="5" t="s">
        <v>17</v>
      </c>
      <c r="K111" s="5" t="s">
        <v>18</v>
      </c>
      <c r="L111" s="5" t="s">
        <v>19</v>
      </c>
      <c r="M111" s="141"/>
      <c r="N111" s="5" t="s">
        <v>20</v>
      </c>
      <c r="O111" s="5" t="s">
        <v>17</v>
      </c>
      <c r="P111" s="5" t="s">
        <v>18</v>
      </c>
      <c r="Q111" s="5" t="s">
        <v>21</v>
      </c>
    </row>
    <row r="112" spans="1:17" s="1" customFormat="1" ht="10.5" customHeight="1" thickBot="1">
      <c r="A112" s="6"/>
      <c r="B112" s="49">
        <v>2</v>
      </c>
      <c r="C112" s="50">
        <v>3</v>
      </c>
      <c r="D112" s="50">
        <v>4</v>
      </c>
      <c r="E112" s="50">
        <v>5</v>
      </c>
      <c r="F112" s="50">
        <v>6</v>
      </c>
      <c r="G112" s="50">
        <v>7</v>
      </c>
      <c r="H112" s="50">
        <v>8</v>
      </c>
      <c r="I112" s="50">
        <v>9</v>
      </c>
      <c r="J112" s="50">
        <v>10</v>
      </c>
      <c r="K112" s="50">
        <v>11</v>
      </c>
      <c r="L112" s="50">
        <v>12</v>
      </c>
      <c r="M112" s="50">
        <v>13</v>
      </c>
      <c r="N112" s="50">
        <v>14</v>
      </c>
      <c r="O112" s="50">
        <v>15</v>
      </c>
      <c r="P112" s="50">
        <v>16</v>
      </c>
      <c r="Q112" s="50">
        <v>17</v>
      </c>
    </row>
    <row r="113" spans="1:17" s="1" customFormat="1" ht="10.5" customHeight="1">
      <c r="A113" s="58" t="s">
        <v>57</v>
      </c>
      <c r="B113" s="43" t="s">
        <v>53</v>
      </c>
      <c r="C113" s="145" t="s">
        <v>79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s="1" customFormat="1" ht="10.5" customHeight="1">
      <c r="A114" s="59"/>
      <c r="B114" s="16" t="s">
        <v>59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s="1" customFormat="1" ht="6.75" customHeight="1">
      <c r="A115" s="59"/>
      <c r="B115" s="15" t="s">
        <v>39</v>
      </c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s="1" customFormat="1" ht="9" customHeight="1">
      <c r="A116" s="59"/>
      <c r="B116" s="15" t="s">
        <v>29</v>
      </c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s="1" customFormat="1" ht="9" customHeight="1">
      <c r="A117" s="59"/>
      <c r="B117" s="15" t="s">
        <v>30</v>
      </c>
      <c r="C117" s="132"/>
      <c r="D117" s="125" t="s">
        <v>31</v>
      </c>
      <c r="E117" s="124">
        <f aca="true" t="shared" si="9" ref="E117:Q117">SUM(E118:E122)</f>
        <v>5300000</v>
      </c>
      <c r="F117" s="124">
        <f t="shared" si="9"/>
        <v>1590000</v>
      </c>
      <c r="G117" s="124">
        <f t="shared" si="9"/>
        <v>3710000</v>
      </c>
      <c r="H117" s="122">
        <f t="shared" si="9"/>
        <v>5300000</v>
      </c>
      <c r="I117" s="122">
        <f t="shared" si="9"/>
        <v>1590000</v>
      </c>
      <c r="J117" s="123">
        <f t="shared" si="9"/>
        <v>600000</v>
      </c>
      <c r="K117" s="122">
        <f t="shared" si="9"/>
        <v>990000</v>
      </c>
      <c r="L117" s="122">
        <f t="shared" si="9"/>
        <v>0</v>
      </c>
      <c r="M117" s="122">
        <f t="shared" si="9"/>
        <v>3710000</v>
      </c>
      <c r="N117" s="122">
        <f t="shared" si="9"/>
        <v>0</v>
      </c>
      <c r="O117" s="122">
        <f t="shared" si="9"/>
        <v>0</v>
      </c>
      <c r="P117" s="122">
        <f t="shared" si="9"/>
        <v>0</v>
      </c>
      <c r="Q117" s="122">
        <f t="shared" si="9"/>
        <v>3710000</v>
      </c>
    </row>
    <row r="118" spans="1:17" s="1" customFormat="1" ht="10.5" customHeight="1" thickBot="1">
      <c r="A118" s="59"/>
      <c r="B118" s="126" t="s">
        <v>32</v>
      </c>
      <c r="C118" s="133"/>
      <c r="D118" s="129" t="s">
        <v>33</v>
      </c>
      <c r="E118" s="117">
        <v>0</v>
      </c>
      <c r="F118" s="117">
        <v>0</v>
      </c>
      <c r="G118" s="117">
        <v>0</v>
      </c>
      <c r="H118" s="118">
        <v>0</v>
      </c>
      <c r="I118" s="117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0</v>
      </c>
      <c r="P118" s="119">
        <v>0</v>
      </c>
      <c r="Q118" s="118">
        <v>0</v>
      </c>
    </row>
    <row r="119" spans="1:17" s="1" customFormat="1" ht="9" customHeight="1" thickBot="1">
      <c r="A119" s="59"/>
      <c r="B119" s="127" t="s">
        <v>50</v>
      </c>
      <c r="C119" s="133"/>
      <c r="D119" s="130" t="s">
        <v>33</v>
      </c>
      <c r="E119" s="121">
        <v>300000</v>
      </c>
      <c r="F119" s="120">
        <v>90000</v>
      </c>
      <c r="G119" s="120">
        <v>210000</v>
      </c>
      <c r="H119" s="121">
        <v>300000</v>
      </c>
      <c r="I119" s="121">
        <v>90000</v>
      </c>
      <c r="J119" s="121">
        <v>0</v>
      </c>
      <c r="K119" s="121">
        <v>90000</v>
      </c>
      <c r="L119" s="121">
        <v>0</v>
      </c>
      <c r="M119" s="121">
        <v>210000</v>
      </c>
      <c r="N119" s="121">
        <v>0</v>
      </c>
      <c r="O119" s="121">
        <v>0</v>
      </c>
      <c r="P119" s="121">
        <v>0</v>
      </c>
      <c r="Q119" s="121">
        <v>210000</v>
      </c>
    </row>
    <row r="120" spans="1:17" s="1" customFormat="1" ht="9.75" customHeight="1" thickBot="1">
      <c r="A120" s="59"/>
      <c r="B120" s="127" t="s">
        <v>80</v>
      </c>
      <c r="C120" s="133"/>
      <c r="D120" s="130" t="s">
        <v>33</v>
      </c>
      <c r="E120" s="120">
        <v>1500000</v>
      </c>
      <c r="F120" s="120">
        <v>450000</v>
      </c>
      <c r="G120" s="120">
        <v>1050000</v>
      </c>
      <c r="H120" s="121">
        <v>1500000</v>
      </c>
      <c r="I120" s="121">
        <v>450000</v>
      </c>
      <c r="J120" s="121">
        <v>0</v>
      </c>
      <c r="K120" s="121">
        <v>450000</v>
      </c>
      <c r="L120" s="121">
        <v>0</v>
      </c>
      <c r="M120" s="121">
        <v>1050000</v>
      </c>
      <c r="N120" s="121">
        <v>0</v>
      </c>
      <c r="O120" s="121">
        <v>0</v>
      </c>
      <c r="P120" s="121">
        <v>0</v>
      </c>
      <c r="Q120" s="121">
        <v>1050000</v>
      </c>
    </row>
    <row r="121" spans="1:17" s="1" customFormat="1" ht="9" customHeight="1" thickBot="1">
      <c r="A121" s="71"/>
      <c r="B121" s="1" t="s">
        <v>81</v>
      </c>
      <c r="C121" s="133"/>
      <c r="D121" s="130" t="s">
        <v>33</v>
      </c>
      <c r="E121" s="120">
        <v>1500000</v>
      </c>
      <c r="F121" s="120">
        <v>450000</v>
      </c>
      <c r="G121" s="120">
        <v>1050000</v>
      </c>
      <c r="H121" s="121">
        <v>1500000</v>
      </c>
      <c r="I121" s="121">
        <v>450000</v>
      </c>
      <c r="J121" s="121">
        <v>0</v>
      </c>
      <c r="K121" s="121">
        <v>450000</v>
      </c>
      <c r="L121" s="121">
        <v>0</v>
      </c>
      <c r="M121" s="121">
        <v>1050000</v>
      </c>
      <c r="N121" s="121">
        <v>0</v>
      </c>
      <c r="O121" s="121">
        <v>0</v>
      </c>
      <c r="P121" s="121">
        <v>0</v>
      </c>
      <c r="Q121" s="121">
        <v>1050000</v>
      </c>
    </row>
    <row r="122" spans="1:17" s="1" customFormat="1" ht="6.75" customHeight="1" thickBot="1">
      <c r="A122" s="114"/>
      <c r="B122" s="128" t="s">
        <v>82</v>
      </c>
      <c r="C122" s="134"/>
      <c r="D122" s="131" t="s">
        <v>33</v>
      </c>
      <c r="E122" s="135">
        <v>2000000</v>
      </c>
      <c r="F122" s="135">
        <v>600000</v>
      </c>
      <c r="G122" s="135">
        <v>1400000</v>
      </c>
      <c r="H122" s="135">
        <v>2000000</v>
      </c>
      <c r="I122" s="135">
        <v>600000</v>
      </c>
      <c r="J122" s="135">
        <v>600000</v>
      </c>
      <c r="K122" s="136">
        <v>0</v>
      </c>
      <c r="L122" s="136">
        <v>0</v>
      </c>
      <c r="M122" s="136">
        <v>1400000</v>
      </c>
      <c r="N122" s="136">
        <v>0</v>
      </c>
      <c r="O122" s="136">
        <v>0</v>
      </c>
      <c r="P122" s="136">
        <v>0</v>
      </c>
      <c r="Q122" s="135">
        <v>1400000</v>
      </c>
    </row>
    <row r="123" spans="1:17" s="1" customFormat="1" ht="10.5" customHeight="1">
      <c r="A123" s="174" t="s">
        <v>62</v>
      </c>
      <c r="B123" s="116" t="s">
        <v>53</v>
      </c>
      <c r="C123" s="166" t="s">
        <v>61</v>
      </c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8"/>
    </row>
    <row r="124" spans="1:17" s="1" customFormat="1" ht="10.5" customHeight="1">
      <c r="A124" s="175"/>
      <c r="B124" s="115" t="s">
        <v>59</v>
      </c>
      <c r="C124" s="169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70"/>
    </row>
    <row r="125" spans="1:17" s="1" customFormat="1" ht="12" customHeight="1" thickBot="1">
      <c r="A125" s="175"/>
      <c r="B125" s="15" t="s">
        <v>39</v>
      </c>
      <c r="C125" s="171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3"/>
    </row>
    <row r="126" spans="1:17" s="1" customFormat="1" ht="9.75" customHeight="1">
      <c r="A126" s="175"/>
      <c r="B126" s="15" t="s">
        <v>78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s="1" customFormat="1" ht="8.25" customHeight="1">
      <c r="A127" s="175"/>
      <c r="B127" s="15" t="s">
        <v>30</v>
      </c>
      <c r="C127" s="37"/>
      <c r="D127" s="38" t="s">
        <v>31</v>
      </c>
      <c r="E127" s="39">
        <f aca="true" t="shared" si="10" ref="E127:Q127">SUM(E128:E130)</f>
        <v>400000</v>
      </c>
      <c r="F127" s="39">
        <f t="shared" si="10"/>
        <v>100000</v>
      </c>
      <c r="G127" s="39">
        <f t="shared" si="10"/>
        <v>300000</v>
      </c>
      <c r="H127" s="40">
        <f t="shared" si="10"/>
        <v>400000</v>
      </c>
      <c r="I127" s="40">
        <f t="shared" si="10"/>
        <v>100000</v>
      </c>
      <c r="J127" s="40">
        <f t="shared" si="10"/>
        <v>0</v>
      </c>
      <c r="K127" s="40">
        <f t="shared" si="10"/>
        <v>0</v>
      </c>
      <c r="L127" s="40">
        <f t="shared" si="10"/>
        <v>100000</v>
      </c>
      <c r="M127" s="40">
        <f t="shared" si="10"/>
        <v>300000</v>
      </c>
      <c r="N127" s="40">
        <f t="shared" si="10"/>
        <v>0</v>
      </c>
      <c r="O127" s="40">
        <f t="shared" si="10"/>
        <v>0</v>
      </c>
      <c r="P127" s="40">
        <f t="shared" si="10"/>
        <v>0</v>
      </c>
      <c r="Q127" s="40">
        <f t="shared" si="10"/>
        <v>300000</v>
      </c>
    </row>
    <row r="128" spans="1:17" s="1" customFormat="1" ht="8.25" customHeight="1">
      <c r="A128" s="175"/>
      <c r="B128" s="15" t="s">
        <v>32</v>
      </c>
      <c r="C128" s="37"/>
      <c r="D128" s="41" t="s">
        <v>33</v>
      </c>
      <c r="E128" s="39">
        <v>50000</v>
      </c>
      <c r="F128" s="39">
        <v>45000</v>
      </c>
      <c r="G128" s="77">
        <v>25000</v>
      </c>
      <c r="H128" s="40">
        <v>70000</v>
      </c>
      <c r="I128" s="40">
        <v>45000</v>
      </c>
      <c r="J128" s="40">
        <v>0</v>
      </c>
      <c r="K128" s="40">
        <v>0</v>
      </c>
      <c r="L128" s="40">
        <v>45000</v>
      </c>
      <c r="M128" s="40">
        <v>25000</v>
      </c>
      <c r="N128" s="40">
        <v>0</v>
      </c>
      <c r="O128" s="40">
        <v>0</v>
      </c>
      <c r="P128" s="40">
        <v>0</v>
      </c>
      <c r="Q128" s="40">
        <v>25000</v>
      </c>
    </row>
    <row r="129" spans="1:17" s="1" customFormat="1" ht="8.25" customHeight="1">
      <c r="A129" s="175"/>
      <c r="B129" s="15" t="s">
        <v>34</v>
      </c>
      <c r="C129" s="37"/>
      <c r="D129" s="41" t="s">
        <v>33</v>
      </c>
      <c r="E129" s="39">
        <v>137500</v>
      </c>
      <c r="F129" s="39">
        <v>30000</v>
      </c>
      <c r="G129" s="77">
        <v>187500</v>
      </c>
      <c r="H129" s="40">
        <v>217500</v>
      </c>
      <c r="I129" s="40">
        <v>30000</v>
      </c>
      <c r="J129" s="40">
        <v>0</v>
      </c>
      <c r="K129" s="40">
        <v>0</v>
      </c>
      <c r="L129" s="40">
        <v>30000</v>
      </c>
      <c r="M129" s="40">
        <v>187500</v>
      </c>
      <c r="N129" s="40">
        <v>0</v>
      </c>
      <c r="O129" s="40">
        <v>0</v>
      </c>
      <c r="P129" s="40">
        <v>0</v>
      </c>
      <c r="Q129" s="40">
        <v>187500</v>
      </c>
    </row>
    <row r="130" spans="1:17" s="1" customFormat="1" ht="8.25" customHeight="1">
      <c r="A130" s="176"/>
      <c r="B130" s="33" t="s">
        <v>40</v>
      </c>
      <c r="C130" s="78"/>
      <c r="D130" s="79" t="s">
        <v>33</v>
      </c>
      <c r="E130" s="80">
        <v>212500</v>
      </c>
      <c r="F130" s="80">
        <v>25000</v>
      </c>
      <c r="G130" s="81">
        <v>87500</v>
      </c>
      <c r="H130" s="82">
        <v>112500</v>
      </c>
      <c r="I130" s="82">
        <v>25000</v>
      </c>
      <c r="J130" s="82">
        <v>0</v>
      </c>
      <c r="K130" s="82">
        <v>0</v>
      </c>
      <c r="L130" s="82">
        <v>25000</v>
      </c>
      <c r="M130" s="82">
        <v>87500</v>
      </c>
      <c r="N130" s="82">
        <v>0</v>
      </c>
      <c r="O130" s="82">
        <v>0</v>
      </c>
      <c r="P130" s="82">
        <v>0</v>
      </c>
      <c r="Q130" s="82">
        <v>87500</v>
      </c>
    </row>
    <row r="131" spans="1:17" s="1" customFormat="1" ht="8.25">
      <c r="A131" s="163" t="s">
        <v>64</v>
      </c>
      <c r="B131" s="15" t="s">
        <v>53</v>
      </c>
      <c r="C131" s="161" t="s">
        <v>63</v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</row>
    <row r="132" spans="1:17" s="1" customFormat="1" ht="8.25">
      <c r="A132" s="164"/>
      <c r="B132" s="16" t="s">
        <v>59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</row>
    <row r="133" spans="1:17" s="1" customFormat="1" ht="8.25">
      <c r="A133" s="164"/>
      <c r="B133" s="15" t="s">
        <v>39</v>
      </c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</row>
    <row r="134" spans="1:17" s="1" customFormat="1" ht="9" customHeight="1">
      <c r="A134" s="164"/>
      <c r="B134" s="15" t="s">
        <v>29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</row>
    <row r="135" spans="1:17" s="1" customFormat="1" ht="8.25">
      <c r="A135" s="164"/>
      <c r="B135" s="15" t="s">
        <v>30</v>
      </c>
      <c r="C135" s="37"/>
      <c r="D135" s="38" t="s">
        <v>31</v>
      </c>
      <c r="E135" s="39">
        <f aca="true" t="shared" si="11" ref="E135:Q135">SUM(E136:E138)</f>
        <v>1600000</v>
      </c>
      <c r="F135" s="39">
        <f t="shared" si="11"/>
        <v>240000</v>
      </c>
      <c r="G135" s="39">
        <f t="shared" si="11"/>
        <v>1360000</v>
      </c>
      <c r="H135" s="40">
        <f t="shared" si="11"/>
        <v>1600000</v>
      </c>
      <c r="I135" s="40">
        <f t="shared" si="11"/>
        <v>240000</v>
      </c>
      <c r="J135" s="40">
        <f t="shared" si="11"/>
        <v>0</v>
      </c>
      <c r="K135" s="40">
        <f t="shared" si="11"/>
        <v>0</v>
      </c>
      <c r="L135" s="40">
        <f t="shared" si="11"/>
        <v>240000</v>
      </c>
      <c r="M135" s="40">
        <f t="shared" si="11"/>
        <v>1360000</v>
      </c>
      <c r="N135" s="40">
        <f t="shared" si="11"/>
        <v>0</v>
      </c>
      <c r="O135" s="40">
        <f t="shared" si="11"/>
        <v>0</v>
      </c>
      <c r="P135" s="40">
        <f t="shared" si="11"/>
        <v>0</v>
      </c>
      <c r="Q135" s="40">
        <f t="shared" si="11"/>
        <v>1360000</v>
      </c>
    </row>
    <row r="136" spans="1:17" s="1" customFormat="1" ht="8.25">
      <c r="A136" s="164"/>
      <c r="B136" s="15" t="s">
        <v>32</v>
      </c>
      <c r="C136" s="37"/>
      <c r="D136" s="41" t="s">
        <v>33</v>
      </c>
      <c r="E136" s="39">
        <v>60000</v>
      </c>
      <c r="F136" s="39">
        <v>60000</v>
      </c>
      <c r="G136" s="39">
        <v>0</v>
      </c>
      <c r="H136" s="40">
        <v>60000</v>
      </c>
      <c r="I136" s="40">
        <v>60000</v>
      </c>
      <c r="J136" s="40">
        <v>0</v>
      </c>
      <c r="K136" s="40">
        <v>0</v>
      </c>
      <c r="L136" s="40">
        <v>60000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</row>
    <row r="137" spans="1:17" s="1" customFormat="1" ht="8.25">
      <c r="A137" s="164"/>
      <c r="B137" s="15" t="s">
        <v>34</v>
      </c>
      <c r="C137" s="37"/>
      <c r="D137" s="41" t="s">
        <v>33</v>
      </c>
      <c r="E137" s="39">
        <v>770000</v>
      </c>
      <c r="F137" s="39">
        <v>90000</v>
      </c>
      <c r="G137" s="39">
        <v>680000</v>
      </c>
      <c r="H137" s="40">
        <v>770000</v>
      </c>
      <c r="I137" s="40">
        <v>90000</v>
      </c>
      <c r="J137" s="40">
        <v>0</v>
      </c>
      <c r="K137" s="40">
        <v>0</v>
      </c>
      <c r="L137" s="40">
        <v>90000</v>
      </c>
      <c r="M137" s="40">
        <v>680000</v>
      </c>
      <c r="N137" s="40">
        <v>0</v>
      </c>
      <c r="O137" s="40">
        <v>0</v>
      </c>
      <c r="P137" s="40">
        <v>0</v>
      </c>
      <c r="Q137" s="40">
        <v>680000</v>
      </c>
    </row>
    <row r="138" spans="1:17" s="1" customFormat="1" ht="8.25">
      <c r="A138" s="137"/>
      <c r="B138" s="15" t="s">
        <v>40</v>
      </c>
      <c r="C138" s="37"/>
      <c r="D138" s="41" t="s">
        <v>33</v>
      </c>
      <c r="E138" s="39">
        <v>770000</v>
      </c>
      <c r="F138" s="39">
        <v>90000</v>
      </c>
      <c r="G138" s="39">
        <v>680000</v>
      </c>
      <c r="H138" s="40">
        <v>770000</v>
      </c>
      <c r="I138" s="40">
        <v>90000</v>
      </c>
      <c r="J138" s="40">
        <v>0</v>
      </c>
      <c r="K138" s="40">
        <v>0</v>
      </c>
      <c r="L138" s="40">
        <v>90000</v>
      </c>
      <c r="M138" s="40">
        <v>680000</v>
      </c>
      <c r="N138" s="40">
        <v>0</v>
      </c>
      <c r="O138" s="40">
        <v>0</v>
      </c>
      <c r="P138" s="40">
        <v>0</v>
      </c>
      <c r="Q138" s="40">
        <v>680000</v>
      </c>
    </row>
    <row r="139" spans="1:17" s="1" customFormat="1" ht="8.25">
      <c r="A139" s="83"/>
      <c r="B139" s="15" t="s">
        <v>53</v>
      </c>
      <c r="C139" s="162" t="s">
        <v>65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s="1" customFormat="1" ht="8.25">
      <c r="A140" s="83"/>
      <c r="B140" s="16" t="s">
        <v>66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s="1" customFormat="1" ht="8.25" customHeight="1">
      <c r="A141" s="83"/>
      <c r="B141" s="15" t="s">
        <v>39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s="1" customFormat="1" ht="9" customHeight="1">
      <c r="A142" s="84" t="s">
        <v>67</v>
      </c>
      <c r="B142" s="15" t="s">
        <v>29</v>
      </c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s="1" customFormat="1" ht="8.25">
      <c r="A143" s="83"/>
      <c r="B143" s="15" t="s">
        <v>30</v>
      </c>
      <c r="C143" s="37"/>
      <c r="D143" s="38" t="s">
        <v>31</v>
      </c>
      <c r="E143" s="39">
        <f aca="true" t="shared" si="12" ref="E143:Q143">SUM(E144:E146)</f>
        <v>270000</v>
      </c>
      <c r="F143" s="39">
        <f t="shared" si="12"/>
        <v>54000</v>
      </c>
      <c r="G143" s="39">
        <f t="shared" si="12"/>
        <v>216000</v>
      </c>
      <c r="H143" s="40">
        <f t="shared" si="12"/>
        <v>270000</v>
      </c>
      <c r="I143" s="40">
        <f t="shared" si="12"/>
        <v>54000</v>
      </c>
      <c r="J143" s="40">
        <f t="shared" si="12"/>
        <v>0</v>
      </c>
      <c r="K143" s="40">
        <f t="shared" si="12"/>
        <v>0</v>
      </c>
      <c r="L143" s="40">
        <f t="shared" si="12"/>
        <v>54000</v>
      </c>
      <c r="M143" s="40">
        <f t="shared" si="12"/>
        <v>216000</v>
      </c>
      <c r="N143" s="40">
        <f t="shared" si="12"/>
        <v>0</v>
      </c>
      <c r="O143" s="40">
        <f t="shared" si="12"/>
        <v>0</v>
      </c>
      <c r="P143" s="40">
        <f t="shared" si="12"/>
        <v>0</v>
      </c>
      <c r="Q143" s="40">
        <f t="shared" si="12"/>
        <v>216000</v>
      </c>
    </row>
    <row r="144" spans="1:17" s="1" customFormat="1" ht="8.25">
      <c r="A144" s="83"/>
      <c r="B144" s="15" t="s">
        <v>32</v>
      </c>
      <c r="C144" s="37"/>
      <c r="D144" s="41" t="s">
        <v>33</v>
      </c>
      <c r="E144" s="39">
        <v>6000</v>
      </c>
      <c r="F144" s="39">
        <v>6000</v>
      </c>
      <c r="G144" s="39">
        <v>0</v>
      </c>
      <c r="H144" s="40">
        <v>6000</v>
      </c>
      <c r="I144" s="40">
        <v>6000</v>
      </c>
      <c r="J144" s="40">
        <v>0</v>
      </c>
      <c r="K144" s="40">
        <v>0</v>
      </c>
      <c r="L144" s="40">
        <v>6000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</row>
    <row r="145" spans="1:17" s="1" customFormat="1" ht="8.25">
      <c r="A145" s="83"/>
      <c r="B145" s="15" t="s">
        <v>34</v>
      </c>
      <c r="C145" s="37"/>
      <c r="D145" s="41" t="s">
        <v>33</v>
      </c>
      <c r="E145" s="39">
        <v>132000</v>
      </c>
      <c r="F145" s="39">
        <v>24000</v>
      </c>
      <c r="G145" s="39">
        <v>108000</v>
      </c>
      <c r="H145" s="40">
        <v>132000</v>
      </c>
      <c r="I145" s="40">
        <v>24000</v>
      </c>
      <c r="J145" s="40">
        <v>0</v>
      </c>
      <c r="K145" s="40">
        <v>0</v>
      </c>
      <c r="L145" s="40">
        <v>24000</v>
      </c>
      <c r="M145" s="40">
        <v>108000</v>
      </c>
      <c r="N145" s="40">
        <v>0</v>
      </c>
      <c r="O145" s="40">
        <v>0</v>
      </c>
      <c r="P145" s="40">
        <v>0</v>
      </c>
      <c r="Q145" s="40">
        <v>108000</v>
      </c>
    </row>
    <row r="146" spans="1:17" s="1" customFormat="1" ht="10.5" customHeight="1">
      <c r="A146" s="83"/>
      <c r="B146" s="15" t="s">
        <v>40</v>
      </c>
      <c r="C146" s="37"/>
      <c r="D146" s="41" t="s">
        <v>33</v>
      </c>
      <c r="E146" s="39">
        <v>132000</v>
      </c>
      <c r="F146" s="39">
        <v>24000</v>
      </c>
      <c r="G146" s="39">
        <v>108000</v>
      </c>
      <c r="H146" s="40">
        <v>132000</v>
      </c>
      <c r="I146" s="40">
        <v>24000</v>
      </c>
      <c r="J146" s="40">
        <v>0</v>
      </c>
      <c r="K146" s="40">
        <v>0</v>
      </c>
      <c r="L146" s="40">
        <v>24000</v>
      </c>
      <c r="M146" s="40">
        <v>108000</v>
      </c>
      <c r="N146" s="40">
        <v>0</v>
      </c>
      <c r="O146" s="40">
        <v>0</v>
      </c>
      <c r="P146" s="40">
        <v>0</v>
      </c>
      <c r="Q146" s="40">
        <v>108000</v>
      </c>
    </row>
    <row r="147" spans="1:17" s="1" customFormat="1" ht="8.25" customHeight="1">
      <c r="A147" s="83"/>
      <c r="B147" s="15" t="s">
        <v>53</v>
      </c>
      <c r="C147" s="162" t="s">
        <v>68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 s="1" customFormat="1" ht="8.25" customHeight="1">
      <c r="A148" s="83"/>
      <c r="B148" s="16" t="s">
        <v>69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 s="1" customFormat="1" ht="8.25" customHeight="1">
      <c r="A149" s="83"/>
      <c r="B149" s="15" t="s">
        <v>39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s="1" customFormat="1" ht="8.25" customHeight="1">
      <c r="A150" s="84" t="s">
        <v>70</v>
      </c>
      <c r="B150" s="15" t="s">
        <v>29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s="1" customFormat="1" ht="12" customHeight="1">
      <c r="A151" s="83"/>
      <c r="B151" s="15" t="s">
        <v>30</v>
      </c>
      <c r="C151" s="37"/>
      <c r="D151" s="41" t="s">
        <v>31</v>
      </c>
      <c r="E151" s="39">
        <v>160000</v>
      </c>
      <c r="F151" s="39">
        <f aca="true" t="shared" si="13" ref="F151:M151">SUM(F152:F154)</f>
        <v>32000</v>
      </c>
      <c r="G151" s="39">
        <f t="shared" si="13"/>
        <v>128000</v>
      </c>
      <c r="H151" s="40">
        <f t="shared" si="13"/>
        <v>149500</v>
      </c>
      <c r="I151" s="40">
        <f t="shared" si="13"/>
        <v>32000</v>
      </c>
      <c r="J151" s="40">
        <f t="shared" si="13"/>
        <v>0</v>
      </c>
      <c r="K151" s="40">
        <f t="shared" si="13"/>
        <v>0</v>
      </c>
      <c r="L151" s="40">
        <f t="shared" si="13"/>
        <v>32000</v>
      </c>
      <c r="M151" s="40">
        <f t="shared" si="13"/>
        <v>128000</v>
      </c>
      <c r="N151" s="40">
        <f>SUM(N152:N155)</f>
        <v>0</v>
      </c>
      <c r="O151" s="40">
        <f>SUM(O152:O155)</f>
        <v>0</v>
      </c>
      <c r="P151" s="40">
        <f>SUM(P152:P155)</f>
        <v>0</v>
      </c>
      <c r="Q151" s="40">
        <f>SUM(Q152:Q155)</f>
        <v>128000</v>
      </c>
    </row>
    <row r="152" spans="1:17" s="1" customFormat="1" ht="12" customHeight="1">
      <c r="A152" s="83"/>
      <c r="B152" s="15" t="s">
        <v>32</v>
      </c>
      <c r="C152" s="37"/>
      <c r="D152" s="41" t="s">
        <v>33</v>
      </c>
      <c r="E152" s="39">
        <v>9500</v>
      </c>
      <c r="F152" s="39">
        <v>9500</v>
      </c>
      <c r="G152" s="39">
        <v>0</v>
      </c>
      <c r="H152" s="40">
        <v>9500</v>
      </c>
      <c r="I152" s="40">
        <v>9500</v>
      </c>
      <c r="J152" s="40">
        <v>0</v>
      </c>
      <c r="K152" s="40">
        <v>0</v>
      </c>
      <c r="L152" s="40">
        <v>9500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</row>
    <row r="153" spans="1:17" s="1" customFormat="1" ht="10.5" customHeight="1">
      <c r="A153" s="83"/>
      <c r="B153" s="15" t="s">
        <v>34</v>
      </c>
      <c r="C153" s="37"/>
      <c r="D153" s="41" t="s">
        <v>33</v>
      </c>
      <c r="E153" s="39">
        <v>76000</v>
      </c>
      <c r="F153" s="39">
        <v>22500</v>
      </c>
      <c r="G153" s="39">
        <v>64000</v>
      </c>
      <c r="H153" s="40">
        <v>76000</v>
      </c>
      <c r="I153" s="40">
        <v>22500</v>
      </c>
      <c r="J153" s="40">
        <v>0</v>
      </c>
      <c r="K153" s="40">
        <v>0</v>
      </c>
      <c r="L153" s="40">
        <v>22500</v>
      </c>
      <c r="M153" s="40">
        <v>64000</v>
      </c>
      <c r="N153" s="40">
        <v>0</v>
      </c>
      <c r="O153" s="40">
        <v>0</v>
      </c>
      <c r="P153" s="40">
        <v>0</v>
      </c>
      <c r="Q153" s="40">
        <v>64000</v>
      </c>
    </row>
    <row r="154" spans="1:17" s="1" customFormat="1" ht="15" customHeight="1">
      <c r="A154" s="83"/>
      <c r="B154" s="15" t="s">
        <v>40</v>
      </c>
      <c r="C154" s="37"/>
      <c r="D154" s="41" t="s">
        <v>33</v>
      </c>
      <c r="E154" s="39">
        <v>74000</v>
      </c>
      <c r="F154" s="39">
        <v>0</v>
      </c>
      <c r="G154" s="39">
        <v>64000</v>
      </c>
      <c r="H154" s="40">
        <v>64000</v>
      </c>
      <c r="I154" s="40">
        <v>0</v>
      </c>
      <c r="J154" s="40">
        <v>0</v>
      </c>
      <c r="K154" s="40">
        <v>0</v>
      </c>
      <c r="L154" s="40">
        <v>0</v>
      </c>
      <c r="M154" s="40">
        <v>64000</v>
      </c>
      <c r="N154" s="40">
        <v>0</v>
      </c>
      <c r="O154" s="40">
        <v>0</v>
      </c>
      <c r="P154" s="40">
        <v>0</v>
      </c>
      <c r="Q154" s="40">
        <v>64000</v>
      </c>
    </row>
    <row r="155" spans="1:17" s="1" customFormat="1" ht="9" customHeight="1">
      <c r="A155" s="83"/>
      <c r="B155" s="15" t="s">
        <v>53</v>
      </c>
      <c r="C155" s="138" t="s">
        <v>71</v>
      </c>
      <c r="D155" s="138"/>
      <c r="E155" s="138">
        <v>0</v>
      </c>
      <c r="F155" s="138">
        <v>0</v>
      </c>
      <c r="G155" s="138">
        <v>0</v>
      </c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s="1" customFormat="1" ht="15.75" customHeight="1">
      <c r="A156" s="83"/>
      <c r="B156" s="16" t="s">
        <v>55</v>
      </c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spans="1:17" s="1" customFormat="1" ht="6" customHeight="1">
      <c r="A157" s="83"/>
      <c r="B157" s="15" t="s">
        <v>39</v>
      </c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</row>
    <row r="158" spans="1:17" s="1" customFormat="1" ht="9" customHeight="1">
      <c r="A158" s="83"/>
      <c r="B158" s="15" t="s">
        <v>29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s="1" customFormat="1" ht="8.25">
      <c r="A159" s="84" t="s">
        <v>72</v>
      </c>
      <c r="B159" s="15" t="s">
        <v>30</v>
      </c>
      <c r="C159" s="37"/>
      <c r="D159" s="41" t="s">
        <v>31</v>
      </c>
      <c r="E159" s="39">
        <f aca="true" t="shared" si="14" ref="E159:Q159">SUM(E160:E162)</f>
        <v>700000</v>
      </c>
      <c r="F159" s="39">
        <f t="shared" si="14"/>
        <v>140000</v>
      </c>
      <c r="G159" s="39">
        <f t="shared" si="14"/>
        <v>560000</v>
      </c>
      <c r="H159" s="40">
        <f t="shared" si="14"/>
        <v>700000</v>
      </c>
      <c r="I159" s="40">
        <f t="shared" si="14"/>
        <v>140000</v>
      </c>
      <c r="J159" s="40">
        <f t="shared" si="14"/>
        <v>0</v>
      </c>
      <c r="K159" s="40">
        <f t="shared" si="14"/>
        <v>0</v>
      </c>
      <c r="L159" s="40">
        <f t="shared" si="14"/>
        <v>140000</v>
      </c>
      <c r="M159" s="40">
        <f t="shared" si="14"/>
        <v>560000</v>
      </c>
      <c r="N159" s="40">
        <f t="shared" si="14"/>
        <v>0</v>
      </c>
      <c r="O159" s="40">
        <f t="shared" si="14"/>
        <v>0</v>
      </c>
      <c r="P159" s="40">
        <f t="shared" si="14"/>
        <v>0</v>
      </c>
      <c r="Q159" s="40">
        <f t="shared" si="14"/>
        <v>560000</v>
      </c>
    </row>
    <row r="160" spans="1:17" s="1" customFormat="1" ht="8.25">
      <c r="A160" s="83"/>
      <c r="B160" s="15" t="s">
        <v>32</v>
      </c>
      <c r="C160" s="37"/>
      <c r="D160" s="41" t="s">
        <v>33</v>
      </c>
      <c r="E160" s="39">
        <v>5000</v>
      </c>
      <c r="F160" s="39">
        <v>5000</v>
      </c>
      <c r="G160" s="39">
        <v>0</v>
      </c>
      <c r="H160" s="40">
        <v>5000</v>
      </c>
      <c r="I160" s="40">
        <v>5000</v>
      </c>
      <c r="J160" s="40">
        <v>0</v>
      </c>
      <c r="K160" s="40">
        <v>0</v>
      </c>
      <c r="L160" s="40">
        <v>5000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</row>
    <row r="161" spans="1:17" s="1" customFormat="1" ht="8.25">
      <c r="A161" s="83"/>
      <c r="B161" s="15" t="s">
        <v>34</v>
      </c>
      <c r="C161" s="37"/>
      <c r="D161" s="41" t="s">
        <v>33</v>
      </c>
      <c r="E161" s="39">
        <v>347500</v>
      </c>
      <c r="F161" s="39">
        <v>67500</v>
      </c>
      <c r="G161" s="39">
        <v>280000</v>
      </c>
      <c r="H161" s="40">
        <v>347500</v>
      </c>
      <c r="I161" s="40">
        <v>67500</v>
      </c>
      <c r="J161" s="40">
        <v>0</v>
      </c>
      <c r="K161" s="40">
        <v>0</v>
      </c>
      <c r="L161" s="40">
        <v>67500</v>
      </c>
      <c r="M161" s="40">
        <v>280000</v>
      </c>
      <c r="N161" s="40">
        <v>0</v>
      </c>
      <c r="O161" s="40">
        <v>0</v>
      </c>
      <c r="P161" s="40">
        <v>0</v>
      </c>
      <c r="Q161" s="40">
        <v>280000</v>
      </c>
    </row>
    <row r="162" spans="1:17" s="1" customFormat="1" ht="9" customHeight="1">
      <c r="A162" s="83"/>
      <c r="B162" s="15" t="s">
        <v>40</v>
      </c>
      <c r="C162" s="37"/>
      <c r="D162" s="41" t="s">
        <v>33</v>
      </c>
      <c r="E162" s="39">
        <v>347500</v>
      </c>
      <c r="F162" s="39">
        <v>67500</v>
      </c>
      <c r="G162" s="39">
        <v>280000</v>
      </c>
      <c r="H162" s="40">
        <v>347500</v>
      </c>
      <c r="I162" s="40">
        <v>67500</v>
      </c>
      <c r="J162" s="40">
        <v>0</v>
      </c>
      <c r="K162" s="40">
        <v>0</v>
      </c>
      <c r="L162" s="40">
        <v>67500</v>
      </c>
      <c r="M162" s="40">
        <v>280000</v>
      </c>
      <c r="N162" s="40">
        <v>0</v>
      </c>
      <c r="O162" s="40">
        <v>0</v>
      </c>
      <c r="P162" s="40">
        <v>0</v>
      </c>
      <c r="Q162" s="40">
        <v>280000</v>
      </c>
    </row>
    <row r="163" spans="1:17" s="1" customFormat="1" ht="7.5" customHeight="1">
      <c r="A163" s="85">
        <v>2</v>
      </c>
      <c r="B163" s="86" t="s">
        <v>73</v>
      </c>
      <c r="C163" s="165" t="s">
        <v>23</v>
      </c>
      <c r="D163" s="165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1:17" s="1" customFormat="1" ht="8.25">
      <c r="A164" s="11" t="s">
        <v>74</v>
      </c>
      <c r="B164" s="15" t="s">
        <v>53</v>
      </c>
      <c r="C164" s="145" t="s">
        <v>58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1:17" s="1" customFormat="1" ht="8.25">
      <c r="A165" s="11"/>
      <c r="B165" s="15" t="s">
        <v>59</v>
      </c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1:17" s="1" customFormat="1" ht="12.75" customHeight="1" hidden="1">
      <c r="A166" s="11"/>
      <c r="B166" s="15" t="s">
        <v>39</v>
      </c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1:17" s="1" customFormat="1" ht="8.25">
      <c r="A167" s="11"/>
      <c r="B167" s="15" t="s">
        <v>29</v>
      </c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1:17" s="1" customFormat="1" ht="8.25">
      <c r="A168" s="11"/>
      <c r="B168" s="15" t="s">
        <v>30</v>
      </c>
      <c r="C168" s="15"/>
      <c r="D168" s="16"/>
      <c r="E168" s="39">
        <f aca="true" t="shared" si="15" ref="E168:N168">SUM(E169:E170)</f>
        <v>324289</v>
      </c>
      <c r="F168" s="39">
        <f t="shared" si="15"/>
        <v>186700</v>
      </c>
      <c r="G168" s="39">
        <f t="shared" si="15"/>
        <v>137589</v>
      </c>
      <c r="H168" s="21">
        <f t="shared" si="15"/>
        <v>324289</v>
      </c>
      <c r="I168" s="21">
        <f t="shared" si="15"/>
        <v>186700</v>
      </c>
      <c r="J168" s="21">
        <f t="shared" si="15"/>
        <v>0</v>
      </c>
      <c r="K168" s="21">
        <f t="shared" si="15"/>
        <v>0</v>
      </c>
      <c r="L168" s="21">
        <f t="shared" si="15"/>
        <v>186700</v>
      </c>
      <c r="M168" s="21">
        <f t="shared" si="15"/>
        <v>137589</v>
      </c>
      <c r="N168" s="21">
        <f t="shared" si="15"/>
        <v>137589</v>
      </c>
      <c r="O168" s="21">
        <v>0</v>
      </c>
      <c r="P168" s="21">
        <v>0</v>
      </c>
      <c r="Q168" s="21">
        <v>0</v>
      </c>
    </row>
    <row r="169" spans="1:17" s="1" customFormat="1" ht="8.25">
      <c r="A169" s="11"/>
      <c r="B169" s="15" t="s">
        <v>75</v>
      </c>
      <c r="C169" s="37"/>
      <c r="D169" s="88">
        <v>4538</v>
      </c>
      <c r="E169" s="39">
        <v>137589</v>
      </c>
      <c r="F169" s="39">
        <v>0</v>
      </c>
      <c r="G169" s="39">
        <v>137589</v>
      </c>
      <c r="H169" s="40">
        <v>137589</v>
      </c>
      <c r="I169" s="40">
        <v>0</v>
      </c>
      <c r="J169" s="40">
        <v>0</v>
      </c>
      <c r="K169" s="40">
        <v>0</v>
      </c>
      <c r="L169" s="40">
        <v>0</v>
      </c>
      <c r="M169" s="89">
        <v>137589</v>
      </c>
      <c r="N169" s="89">
        <v>137589</v>
      </c>
      <c r="O169" s="40">
        <v>0</v>
      </c>
      <c r="P169" s="40">
        <v>0</v>
      </c>
      <c r="Q169" s="40">
        <v>0</v>
      </c>
    </row>
    <row r="170" spans="1:17" s="1" customFormat="1" ht="8.25">
      <c r="A170" s="11"/>
      <c r="B170" s="15"/>
      <c r="C170" s="37"/>
      <c r="D170" s="88">
        <v>4539</v>
      </c>
      <c r="E170" s="39">
        <v>186700</v>
      </c>
      <c r="F170" s="39">
        <v>186700</v>
      </c>
      <c r="G170" s="39">
        <v>0</v>
      </c>
      <c r="H170" s="40">
        <v>186700</v>
      </c>
      <c r="I170" s="40">
        <v>186700</v>
      </c>
      <c r="J170" s="40">
        <v>0</v>
      </c>
      <c r="K170" s="40">
        <v>0</v>
      </c>
      <c r="L170" s="40">
        <v>186700</v>
      </c>
      <c r="M170" s="89">
        <v>0</v>
      </c>
      <c r="N170" s="89">
        <v>0</v>
      </c>
      <c r="O170" s="40">
        <v>0</v>
      </c>
      <c r="P170" s="40">
        <v>0</v>
      </c>
      <c r="Q170" s="40">
        <v>0</v>
      </c>
    </row>
    <row r="171" spans="1:17" s="1" customFormat="1" ht="12.75">
      <c r="A171" s="165" t="s">
        <v>76</v>
      </c>
      <c r="B171" s="165"/>
      <c r="C171" s="165" t="s">
        <v>23</v>
      </c>
      <c r="D171" s="165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90"/>
      <c r="P171" s="90"/>
      <c r="Q171" s="90"/>
    </row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  <row r="277" s="1" customFormat="1" ht="8.25"/>
    <row r="278" s="1" customFormat="1" ht="8.25"/>
    <row r="279" s="1" customFormat="1" ht="8.25"/>
    <row r="280" s="1" customFormat="1" ht="8.25"/>
    <row r="281" s="1" customFormat="1" ht="8.25"/>
    <row r="282" s="1" customFormat="1" ht="8.25"/>
    <row r="283" s="1" customFormat="1" ht="8.25"/>
    <row r="284" s="1" customFormat="1" ht="8.25"/>
    <row r="285" s="1" customFormat="1" ht="8.25"/>
    <row r="286" s="1" customFormat="1" ht="8.25"/>
    <row r="287" s="1" customFormat="1" ht="8.25"/>
    <row r="288" s="1" customFormat="1" ht="8.25"/>
    <row r="289" s="1" customFormat="1" ht="8.25"/>
    <row r="290" s="1" customFormat="1" ht="8.25"/>
    <row r="291" s="1" customFormat="1" ht="8.25"/>
    <row r="292" s="1" customFormat="1" ht="8.25"/>
    <row r="293" s="1" customFormat="1" ht="8.25"/>
    <row r="294" s="1" customFormat="1" ht="8.25"/>
    <row r="295" s="1" customFormat="1" ht="8.25"/>
    <row r="296" s="1" customFormat="1" ht="8.25"/>
    <row r="297" s="1" customFormat="1" ht="8.25"/>
    <row r="298" s="1" customFormat="1" ht="8.25"/>
    <row r="299" s="1" customFormat="1" ht="8.25"/>
  </sheetData>
  <mergeCells count="76">
    <mergeCell ref="H54:Q54"/>
    <mergeCell ref="C123:Q125"/>
    <mergeCell ref="A123:A130"/>
    <mergeCell ref="C113:Q116"/>
    <mergeCell ref="B53:B58"/>
    <mergeCell ref="C53:C58"/>
    <mergeCell ref="D53:D58"/>
    <mergeCell ref="E53:E58"/>
    <mergeCell ref="C75:Q78"/>
    <mergeCell ref="C83:Q86"/>
    <mergeCell ref="H55:H58"/>
    <mergeCell ref="I55:Q55"/>
    <mergeCell ref="I56:L56"/>
    <mergeCell ref="M56:Q56"/>
    <mergeCell ref="I57:I58"/>
    <mergeCell ref="J57:L57"/>
    <mergeCell ref="M57:M58"/>
    <mergeCell ref="N57:Q57"/>
    <mergeCell ref="C155:Q158"/>
    <mergeCell ref="C163:D163"/>
    <mergeCell ref="C164:Q167"/>
    <mergeCell ref="A171:B171"/>
    <mergeCell ref="C171:D171"/>
    <mergeCell ref="C131:Q134"/>
    <mergeCell ref="C139:Q142"/>
    <mergeCell ref="C147:Q150"/>
    <mergeCell ref="A131:A138"/>
    <mergeCell ref="H107:Q107"/>
    <mergeCell ref="H108:H111"/>
    <mergeCell ref="I108:Q108"/>
    <mergeCell ref="I109:L109"/>
    <mergeCell ref="M109:Q109"/>
    <mergeCell ref="I110:I111"/>
    <mergeCell ref="J110:L110"/>
    <mergeCell ref="M110:M111"/>
    <mergeCell ref="N110:Q110"/>
    <mergeCell ref="C91:Q94"/>
    <mergeCell ref="C99:Q102"/>
    <mergeCell ref="B106:B111"/>
    <mergeCell ref="C106:C111"/>
    <mergeCell ref="D106:D111"/>
    <mergeCell ref="E106:E111"/>
    <mergeCell ref="F106:G106"/>
    <mergeCell ref="H106:Q106"/>
    <mergeCell ref="F107:F111"/>
    <mergeCell ref="G107:G111"/>
    <mergeCell ref="C34:Q37"/>
    <mergeCell ref="C59:Q62"/>
    <mergeCell ref="C67:Q70"/>
    <mergeCell ref="C18:Q21"/>
    <mergeCell ref="C26:Q29"/>
    <mergeCell ref="C42:Q44"/>
    <mergeCell ref="F53:G53"/>
    <mergeCell ref="H53:Q53"/>
    <mergeCell ref="F54:F58"/>
    <mergeCell ref="G54:G58"/>
    <mergeCell ref="C10:D10"/>
    <mergeCell ref="C11:Q14"/>
    <mergeCell ref="H5:H8"/>
    <mergeCell ref="I5:Q5"/>
    <mergeCell ref="I6:L6"/>
    <mergeCell ref="M6:Q6"/>
    <mergeCell ref="I7:I8"/>
    <mergeCell ref="J7:L7"/>
    <mergeCell ref="M7:M8"/>
    <mergeCell ref="N7:Q7"/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2 do Uchwały Nr XXI/115/08 Rady Miasta Jedlina-Zdrój z dnia 30.10.2008r. 
Załącznik nr 12 do Uchwały Nr XIII/73/07  Rady Miasta Jedlina-Zdrój z dnia 28 grudnia 2007r.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pans="5:16" s="91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91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91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91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91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91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91" customFormat="1" ht="14.25">
      <c r="F28" s="92"/>
      <c r="G28" s="93" t="s">
        <v>59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6:22" s="91" customFormat="1" ht="14.25">
      <c r="F29" s="92"/>
      <c r="G29" s="95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6:22" s="91" customFormat="1" ht="14.25">
      <c r="F30" s="92"/>
      <c r="G30" s="95" t="s">
        <v>29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6:22" s="91" customFormat="1" ht="12.75">
      <c r="F31" s="92"/>
      <c r="G31" s="95" t="s">
        <v>30</v>
      </c>
      <c r="H31" s="96"/>
      <c r="I31" s="97" t="s">
        <v>31</v>
      </c>
      <c r="J31" s="98">
        <v>6500000</v>
      </c>
      <c r="K31" s="98">
        <v>3025266</v>
      </c>
      <c r="L31" s="98">
        <v>3474734</v>
      </c>
      <c r="M31" s="89">
        <v>6500000</v>
      </c>
      <c r="N31" s="89">
        <v>2025266</v>
      </c>
      <c r="O31" s="89">
        <v>1000000</v>
      </c>
      <c r="P31" s="89">
        <v>0</v>
      </c>
      <c r="Q31" s="89">
        <v>455300</v>
      </c>
      <c r="R31" s="89">
        <v>3474734</v>
      </c>
      <c r="S31" s="89">
        <v>3474734</v>
      </c>
      <c r="T31" s="89">
        <v>0</v>
      </c>
      <c r="U31" s="89">
        <v>0</v>
      </c>
      <c r="V31" s="89">
        <v>0</v>
      </c>
    </row>
    <row r="32" spans="6:22" s="91" customFormat="1" ht="12.75">
      <c r="F32" s="92"/>
      <c r="G32" s="95" t="s">
        <v>32</v>
      </c>
      <c r="H32" s="96"/>
      <c r="I32" s="99" t="s">
        <v>33</v>
      </c>
      <c r="J32" s="98">
        <v>2467300</v>
      </c>
      <c r="K32" s="98">
        <v>1455300</v>
      </c>
      <c r="L32" s="98">
        <v>1012000</v>
      </c>
      <c r="M32" s="89">
        <v>2467300</v>
      </c>
      <c r="N32" s="89">
        <v>1455300</v>
      </c>
      <c r="O32" s="89">
        <v>1000000</v>
      </c>
      <c r="P32" s="89">
        <v>0</v>
      </c>
      <c r="Q32" s="89">
        <v>455300</v>
      </c>
      <c r="R32" s="89">
        <v>1012000</v>
      </c>
      <c r="S32" s="89">
        <v>1012000</v>
      </c>
      <c r="T32" s="89">
        <v>0</v>
      </c>
      <c r="U32" s="89">
        <v>0</v>
      </c>
      <c r="V32" s="89">
        <v>0</v>
      </c>
    </row>
    <row r="33" spans="6:22" s="91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="91" customFormat="1" ht="12.75"/>
    <row r="23" s="91" customFormat="1" ht="12.75"/>
    <row r="24" s="91" customFormat="1" ht="12.75"/>
    <row r="25" s="91" customFormat="1" ht="12.75"/>
    <row r="26" s="91" customFormat="1" ht="12.75"/>
    <row r="27" s="91" customFormat="1" ht="12.75"/>
    <row r="28" s="91" customFormat="1" ht="12.75"/>
    <row r="29" s="91" customFormat="1" ht="12.75"/>
    <row r="30" s="91" customFormat="1" ht="12.75"/>
    <row r="31" s="91" customFormat="1" ht="12.75"/>
    <row r="32" s="91" customFormat="1" ht="12.75"/>
    <row r="33" s="91" customFormat="1" ht="12.75"/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2008-10-31T09:07:03Z</cp:lastPrinted>
  <dcterms:created xsi:type="dcterms:W3CDTF">2008-09-22T20:55:53Z</dcterms:created>
  <dcterms:modified xsi:type="dcterms:W3CDTF">2008-10-31T09:07:18Z</dcterms:modified>
  <cp:category/>
  <cp:version/>
  <cp:contentType/>
  <cp:contentStatus/>
</cp:coreProperties>
</file>