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38" activeTab="0"/>
  </bookViews>
  <sheets>
    <sheet name="ZADŁUŻENIE DO PROJEKTU UCHWAŁY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<sst xmlns="http://schemas.openxmlformats.org/spreadsheetml/2006/main" count="38" uniqueCount="38">
  <si>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PROGNOZA  DŁUGU PUBLICZNEGO GMINY JEDLINA-ZDRÓJ  NA KONIEC 2007 ROKU</t>
  </si>
  <si>
    <t>w zł</t>
  </si>
  <si>
    <t>l.p.</t>
  </si>
  <si>
    <t>Wyszczególnienie</t>
  </si>
  <si>
    <t>Kwota długu na dzień 31.12.2006r.</t>
  </si>
  <si>
    <t>Prognozowana kwota długu na koniec roku</t>
  </si>
  <si>
    <t>2007r.</t>
  </si>
  <si>
    <t>2008r.</t>
  </si>
  <si>
    <t>2009r.</t>
  </si>
  <si>
    <t>2010r.</t>
  </si>
  <si>
    <t>2011r.</t>
  </si>
  <si>
    <t>2012r.</t>
  </si>
  <si>
    <t>2013r.</t>
  </si>
  <si>
    <t>2014r.</t>
  </si>
  <si>
    <t>2015r.</t>
  </si>
  <si>
    <t>2016r.</t>
  </si>
  <si>
    <t>I.</t>
  </si>
  <si>
    <t>Ogółem kwota zadłużenia, z tego z tytułu:</t>
  </si>
  <si>
    <t xml:space="preserve"> Wyemitowania papierów wartościowych</t>
  </si>
  <si>
    <t>Zaciągnięcia kredytów</t>
  </si>
  <si>
    <t>Zaciągnięcia pożyczek</t>
  </si>
  <si>
    <t>Przyjętych depozytów</t>
  </si>
  <si>
    <t>Wymagalnych zobowiązań (a+b)</t>
  </si>
  <si>
    <t>a) jednostek budżetowych, w tym z tytułu:</t>
  </si>
  <si>
    <t>- dostaw towarów i usług</t>
  </si>
  <si>
    <t>- składek na ubezpieczenia społeczne i Fundusz Pracy</t>
  </si>
  <si>
    <t>b) pozostałych jednostek sektora fin.publ., w szczególności wynikające z ustaw i orzeczeń sądu, udzielonych poręczeń i gwarancji</t>
  </si>
  <si>
    <t>II.</t>
  </si>
  <si>
    <t>Poziom obsługi długu, z tego:</t>
  </si>
  <si>
    <t>- raty kredytów i pożyczek oraz wykup papierów wartościowych</t>
  </si>
  <si>
    <t>- odsetki i dyskonto</t>
  </si>
  <si>
    <t>- spłaty wynikające z udzielonych poręczeń</t>
  </si>
  <si>
    <t>III.</t>
  </si>
  <si>
    <t>Prognozowane dochody budżetowe</t>
  </si>
  <si>
    <t>IV.</t>
  </si>
  <si>
    <t>Relacja w %</t>
  </si>
  <si>
    <t>- długu do dochodów (I:III)</t>
  </si>
  <si>
    <t>- obsługi długu do dochodów (II:III)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</si>
</sst>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10.5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wrapText="1"/>
    </xf>
    <xf numFmtId="3" fontId="2" fillId="2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1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2"/>
  <sheetViews>
    <sheetView tabSelected="1" workbookViewId="0" topLeftCell="A1">
      <pane ySplit="6" topLeftCell="BM20" activePane="bottomLeft" state="frozen"/>
      <selection pane="topLeft" activeCell="A1" sqref="A1"/>
      <selection pane="bottomLeft" activeCell="A3" sqref="A3:M3"/>
    </sheetView>
  </sheetViews>
  <sheetFormatPr defaultColWidth="9.140625" defaultRowHeight="12.75"/>
  <cols>
    <col min="1" max="1" width="3.421875" style="0" customWidth="1"/>
    <col min="2" max="2" width="26.421875" style="0" customWidth="1"/>
    <col min="3" max="3" width="8.7109375" style="0" bestFit="1" customWidth="1"/>
    <col min="4" max="12" width="8.421875" style="0" customWidth="1"/>
    <col min="13" max="13" width="8.57421875" style="0" customWidth="1"/>
    <col min="14" max="16" width="8.421875" style="0" customWidth="1"/>
    <col min="17" max="16384" width="8.8515625" style="0" customWidth="1"/>
  </cols>
  <sheetData>
    <row r="1" spans="1:256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IT1" s="3"/>
      <c r="IU1" s="3"/>
      <c r="IV1"/>
    </row>
    <row r="2" spans="1:256" s="2" customFormat="1" ht="13.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IT2" s="3"/>
      <c r="IU2" s="3"/>
      <c r="IV2"/>
    </row>
    <row r="3" spans="1:256" s="2" customFormat="1" ht="12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IT3" s="3"/>
      <c r="IU3" s="3"/>
      <c r="IV3"/>
    </row>
    <row r="4" spans="1:256" s="7" customFormat="1" ht="48.75">
      <c r="A4" s="4" t="s">
        <v>2</v>
      </c>
      <c r="B4" s="5" t="s">
        <v>3</v>
      </c>
      <c r="C4" s="6" t="s">
        <v>4</v>
      </c>
      <c r="D4" s="22" t="s">
        <v>5</v>
      </c>
      <c r="E4" s="22"/>
      <c r="F4" s="22"/>
      <c r="G4" s="22"/>
      <c r="H4" s="22"/>
      <c r="I4" s="22"/>
      <c r="J4" s="22"/>
      <c r="K4" s="22"/>
      <c r="L4" s="22"/>
      <c r="M4" s="22"/>
      <c r="IT4" s="3"/>
      <c r="IU4" s="3"/>
      <c r="IV4"/>
    </row>
    <row r="5" spans="1:256" s="7" customFormat="1" ht="21" customHeight="1">
      <c r="A5" s="4"/>
      <c r="B5" s="5"/>
      <c r="C5" s="6"/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IT5" s="3"/>
      <c r="IU5" s="3"/>
      <c r="IV5"/>
    </row>
    <row r="6" spans="1:256" s="7" customFormat="1" ht="9.7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12</v>
      </c>
      <c r="IT6" s="3"/>
      <c r="IU6" s="3"/>
      <c r="IV6"/>
    </row>
    <row r="7" spans="1:256" s="2" customFormat="1" ht="22.5">
      <c r="A7" s="8" t="s">
        <v>16</v>
      </c>
      <c r="B7" s="9" t="s">
        <v>17</v>
      </c>
      <c r="C7" s="10">
        <f aca="true" t="shared" si="0" ref="C7:M7">SUM(C8:C12)</f>
        <v>3498919</v>
      </c>
      <c r="D7" s="10">
        <f t="shared" si="0"/>
        <v>3036723</v>
      </c>
      <c r="E7" s="10">
        <f t="shared" si="0"/>
        <v>2570383</v>
      </c>
      <c r="F7" s="10">
        <f t="shared" si="0"/>
        <v>2128187</v>
      </c>
      <c r="G7" s="10">
        <f t="shared" si="0"/>
        <v>1685991</v>
      </c>
      <c r="H7" s="10">
        <f t="shared" si="0"/>
        <v>1248634</v>
      </c>
      <c r="I7" s="10">
        <f t="shared" si="0"/>
        <v>879506</v>
      </c>
      <c r="J7" s="10">
        <f t="shared" si="0"/>
        <v>585378</v>
      </c>
      <c r="K7" s="10">
        <f t="shared" si="0"/>
        <v>360760</v>
      </c>
      <c r="L7" s="10">
        <f t="shared" si="0"/>
        <v>180753</v>
      </c>
      <c r="M7" s="10">
        <f t="shared" si="0"/>
        <v>100000</v>
      </c>
      <c r="IT7" s="3"/>
      <c r="IU7" s="3"/>
      <c r="IV7"/>
    </row>
    <row r="8" spans="1:256" s="2" customFormat="1" ht="22.5">
      <c r="A8" s="11">
        <v>1</v>
      </c>
      <c r="B8" s="9" t="s">
        <v>18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IT8" s="3"/>
      <c r="IU8" s="3"/>
      <c r="IV8"/>
    </row>
    <row r="9" spans="1:256" s="2" customFormat="1" ht="18" customHeight="1">
      <c r="A9" s="8">
        <v>2</v>
      </c>
      <c r="B9" s="9" t="s">
        <v>19</v>
      </c>
      <c r="C9" s="12">
        <v>3056019</v>
      </c>
      <c r="D9" s="12">
        <v>3036723</v>
      </c>
      <c r="E9" s="12">
        <f aca="true" t="shared" si="1" ref="E9:M9">D9-E18</f>
        <v>2570383</v>
      </c>
      <c r="F9" s="12">
        <f t="shared" si="1"/>
        <v>2128187</v>
      </c>
      <c r="G9" s="12">
        <f t="shared" si="1"/>
        <v>1685991</v>
      </c>
      <c r="H9" s="12">
        <f t="shared" si="1"/>
        <v>1248634</v>
      </c>
      <c r="I9" s="12">
        <f t="shared" si="1"/>
        <v>879506</v>
      </c>
      <c r="J9" s="12">
        <f t="shared" si="1"/>
        <v>585378</v>
      </c>
      <c r="K9" s="12">
        <f t="shared" si="1"/>
        <v>360760</v>
      </c>
      <c r="L9" s="12">
        <f t="shared" si="1"/>
        <v>180753</v>
      </c>
      <c r="M9" s="12">
        <f t="shared" si="1"/>
        <v>100000</v>
      </c>
      <c r="IT9" s="3"/>
      <c r="IU9" s="3"/>
      <c r="IV9"/>
    </row>
    <row r="10" spans="1:256" s="2" customFormat="1" ht="18" customHeight="1">
      <c r="A10" s="8">
        <v>3</v>
      </c>
      <c r="B10" s="9" t="s">
        <v>20</v>
      </c>
      <c r="C10" s="12">
        <v>442900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IT10" s="3"/>
      <c r="IU10" s="3"/>
      <c r="IV10"/>
    </row>
    <row r="11" spans="1:256" s="2" customFormat="1" ht="18" customHeight="1">
      <c r="A11" s="8">
        <v>4</v>
      </c>
      <c r="B11" s="9" t="s">
        <v>21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IT11" s="3"/>
      <c r="IU11" s="3"/>
      <c r="IV11"/>
    </row>
    <row r="12" spans="1:256" s="2" customFormat="1" ht="12.75">
      <c r="A12" s="19">
        <v>5</v>
      </c>
      <c r="B12" s="9" t="s">
        <v>22</v>
      </c>
      <c r="C12" s="10">
        <f aca="true" t="shared" si="2" ref="C12:M12">C13+C16</f>
        <v>0</v>
      </c>
      <c r="D12" s="10">
        <f t="shared" si="2"/>
        <v>0</v>
      </c>
      <c r="E12" s="10">
        <f t="shared" si="2"/>
        <v>0</v>
      </c>
      <c r="F12" s="10">
        <f t="shared" si="2"/>
        <v>0</v>
      </c>
      <c r="G12" s="10">
        <f t="shared" si="2"/>
        <v>0</v>
      </c>
      <c r="H12" s="10">
        <f t="shared" si="2"/>
        <v>0</v>
      </c>
      <c r="I12" s="10">
        <f t="shared" si="2"/>
        <v>0</v>
      </c>
      <c r="J12" s="10">
        <f t="shared" si="2"/>
        <v>0</v>
      </c>
      <c r="K12" s="10">
        <f t="shared" si="2"/>
        <v>0</v>
      </c>
      <c r="L12" s="10">
        <f t="shared" si="2"/>
        <v>0</v>
      </c>
      <c r="M12" s="10">
        <f t="shared" si="2"/>
        <v>0</v>
      </c>
      <c r="IT12" s="3"/>
      <c r="IU12" s="3"/>
      <c r="IV12"/>
    </row>
    <row r="13" spans="1:256" s="2" customFormat="1" ht="22.5">
      <c r="A13" s="19"/>
      <c r="B13" s="9" t="s">
        <v>23</v>
      </c>
      <c r="C13" s="10">
        <f aca="true" t="shared" si="3" ref="C13:M13">C14+C15</f>
        <v>0</v>
      </c>
      <c r="D13" s="10">
        <f t="shared" si="3"/>
        <v>0</v>
      </c>
      <c r="E13" s="10">
        <f t="shared" si="3"/>
        <v>0</v>
      </c>
      <c r="F13" s="10">
        <f t="shared" si="3"/>
        <v>0</v>
      </c>
      <c r="G13" s="10">
        <f t="shared" si="3"/>
        <v>0</v>
      </c>
      <c r="H13" s="10">
        <f t="shared" si="3"/>
        <v>0</v>
      </c>
      <c r="I13" s="10">
        <f t="shared" si="3"/>
        <v>0</v>
      </c>
      <c r="J13" s="10">
        <f t="shared" si="3"/>
        <v>0</v>
      </c>
      <c r="K13" s="10">
        <f t="shared" si="3"/>
        <v>0</v>
      </c>
      <c r="L13" s="10">
        <f t="shared" si="3"/>
        <v>0</v>
      </c>
      <c r="M13" s="10">
        <f t="shared" si="3"/>
        <v>0</v>
      </c>
      <c r="IT13" s="3"/>
      <c r="IU13" s="3"/>
      <c r="IV13"/>
    </row>
    <row r="14" spans="1:256" s="2" customFormat="1" ht="12.75">
      <c r="A14" s="19"/>
      <c r="B14" s="9" t="s">
        <v>24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IT14" s="3"/>
      <c r="IU14" s="3"/>
      <c r="IV14"/>
    </row>
    <row r="15" spans="1:256" s="2" customFormat="1" ht="22.5">
      <c r="A15" s="19"/>
      <c r="B15" s="9" t="s">
        <v>25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IT15" s="3"/>
      <c r="IU15" s="3"/>
      <c r="IV15"/>
    </row>
    <row r="16" spans="1:256" s="2" customFormat="1" ht="56.25">
      <c r="A16" s="19"/>
      <c r="B16" s="9" t="s">
        <v>26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IT16" s="3"/>
      <c r="IU16" s="3"/>
      <c r="IV16"/>
    </row>
    <row r="17" spans="1:256" s="2" customFormat="1" ht="18" customHeight="1">
      <c r="A17" s="19" t="s">
        <v>27</v>
      </c>
      <c r="B17" s="9" t="s">
        <v>28</v>
      </c>
      <c r="C17" s="10">
        <f aca="true" t="shared" si="4" ref="C17:M17">SUM(C18:C20)</f>
        <v>645282</v>
      </c>
      <c r="D17" s="10">
        <f t="shared" si="4"/>
        <v>569296</v>
      </c>
      <c r="E17" s="10">
        <f t="shared" si="4"/>
        <v>583340</v>
      </c>
      <c r="F17" s="10">
        <f t="shared" si="4"/>
        <v>539196</v>
      </c>
      <c r="G17" s="10">
        <f t="shared" si="4"/>
        <v>520196</v>
      </c>
      <c r="H17" s="10">
        <f t="shared" si="4"/>
        <v>495357</v>
      </c>
      <c r="I17" s="10">
        <f t="shared" si="4"/>
        <v>410128</v>
      </c>
      <c r="J17" s="10">
        <f t="shared" si="4"/>
        <v>321128</v>
      </c>
      <c r="K17" s="10">
        <f t="shared" si="4"/>
        <v>240618</v>
      </c>
      <c r="L17" s="10">
        <f t="shared" si="4"/>
        <v>189007</v>
      </c>
      <c r="M17" s="10">
        <f t="shared" si="4"/>
        <v>82753</v>
      </c>
      <c r="IT17" s="3"/>
      <c r="IU17" s="3"/>
      <c r="IV17"/>
    </row>
    <row r="18" spans="1:256" s="2" customFormat="1" ht="22.5">
      <c r="A18" s="19"/>
      <c r="B18" s="9" t="s">
        <v>29</v>
      </c>
      <c r="C18" s="12">
        <v>485282</v>
      </c>
      <c r="D18" s="12">
        <v>419296</v>
      </c>
      <c r="E18" s="12">
        <v>466340</v>
      </c>
      <c r="F18" s="12">
        <v>442196</v>
      </c>
      <c r="G18" s="12">
        <v>442196</v>
      </c>
      <c r="H18" s="12">
        <v>437357</v>
      </c>
      <c r="I18" s="12">
        <v>369128</v>
      </c>
      <c r="J18" s="12">
        <v>294128</v>
      </c>
      <c r="K18" s="12">
        <v>224618</v>
      </c>
      <c r="L18" s="12">
        <v>180007</v>
      </c>
      <c r="M18" s="12">
        <v>80753</v>
      </c>
      <c r="IT18" s="3"/>
      <c r="IU18" s="3"/>
      <c r="IV18"/>
    </row>
    <row r="19" spans="1:256" s="2" customFormat="1" ht="18" customHeight="1">
      <c r="A19" s="19"/>
      <c r="B19" s="9" t="s">
        <v>30</v>
      </c>
      <c r="C19" s="12">
        <v>160000</v>
      </c>
      <c r="D19" s="12">
        <v>150000</v>
      </c>
      <c r="E19" s="12">
        <v>117000</v>
      </c>
      <c r="F19" s="12">
        <v>97000</v>
      </c>
      <c r="G19" s="12">
        <v>78000</v>
      </c>
      <c r="H19" s="12">
        <v>58000</v>
      </c>
      <c r="I19" s="12">
        <v>41000</v>
      </c>
      <c r="J19" s="12">
        <v>27000</v>
      </c>
      <c r="K19" s="12">
        <v>16000</v>
      </c>
      <c r="L19" s="12">
        <v>9000</v>
      </c>
      <c r="M19" s="12">
        <v>2000</v>
      </c>
      <c r="IT19" s="3"/>
      <c r="IU19" s="3"/>
      <c r="IV19"/>
    </row>
    <row r="20" spans="1:256" s="2" customFormat="1" ht="22.5">
      <c r="A20" s="19"/>
      <c r="B20" s="9" t="s">
        <v>31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IT20" s="3"/>
      <c r="IU20" s="3"/>
      <c r="IV20"/>
    </row>
    <row r="21" spans="1:256" s="2" customFormat="1" ht="13.5" customHeight="1">
      <c r="A21" s="8" t="s">
        <v>32</v>
      </c>
      <c r="B21" s="9" t="s">
        <v>33</v>
      </c>
      <c r="C21" s="12">
        <v>11944580</v>
      </c>
      <c r="D21" s="12">
        <v>14454324</v>
      </c>
      <c r="E21" s="12">
        <v>14500000</v>
      </c>
      <c r="F21" s="12">
        <v>14550000</v>
      </c>
      <c r="G21" s="12">
        <v>14600000</v>
      </c>
      <c r="H21" s="12">
        <v>14650000</v>
      </c>
      <c r="I21" s="12">
        <v>14700000</v>
      </c>
      <c r="J21" s="12">
        <v>14750000</v>
      </c>
      <c r="K21" s="12">
        <v>14800000</v>
      </c>
      <c r="L21" s="12">
        <v>14850000</v>
      </c>
      <c r="M21" s="12">
        <v>14900000</v>
      </c>
      <c r="IT21" s="3"/>
      <c r="IU21" s="3"/>
      <c r="IV21"/>
    </row>
    <row r="22" spans="1:256" s="2" customFormat="1" ht="12.75">
      <c r="A22" s="19" t="s">
        <v>34</v>
      </c>
      <c r="B22" s="9" t="s">
        <v>35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IT22" s="3"/>
      <c r="IU22" s="3"/>
      <c r="IV22"/>
    </row>
    <row r="23" spans="1:256" s="15" customFormat="1" ht="12.75">
      <c r="A23" s="19"/>
      <c r="B23" s="13" t="s">
        <v>36</v>
      </c>
      <c r="C23" s="14">
        <f aca="true" t="shared" si="5" ref="C23:M23">C7/C21*100</f>
        <v>29.292942907996768</v>
      </c>
      <c r="D23" s="14">
        <f t="shared" si="5"/>
        <v>21.00909734692539</v>
      </c>
      <c r="E23" s="14">
        <f t="shared" si="5"/>
        <v>17.726779310344828</v>
      </c>
      <c r="F23" s="14">
        <f t="shared" si="5"/>
        <v>14.626714776632301</v>
      </c>
      <c r="G23" s="14">
        <f t="shared" si="5"/>
        <v>11.547883561643836</v>
      </c>
      <c r="H23" s="14">
        <f t="shared" si="5"/>
        <v>8.523098976109216</v>
      </c>
      <c r="I23" s="14">
        <f t="shared" si="5"/>
        <v>5.983034013605442</v>
      </c>
      <c r="J23" s="14">
        <f t="shared" si="5"/>
        <v>3.968664406779661</v>
      </c>
      <c r="K23" s="14">
        <f t="shared" si="5"/>
        <v>2.4375675675675677</v>
      </c>
      <c r="L23" s="14">
        <f t="shared" si="5"/>
        <v>1.2171919191919192</v>
      </c>
      <c r="M23" s="14">
        <f t="shared" si="5"/>
        <v>0.6711409395973155</v>
      </c>
      <c r="IT23" s="16"/>
      <c r="IU23" s="16"/>
      <c r="IV23"/>
    </row>
    <row r="24" spans="1:256" s="15" customFormat="1" ht="12.75">
      <c r="A24" s="19"/>
      <c r="B24" s="13" t="s">
        <v>37</v>
      </c>
      <c r="C24" s="17">
        <f aca="true" t="shared" si="6" ref="C24:M24">C17/C21*100</f>
        <v>5.4022996204136104</v>
      </c>
      <c r="D24" s="17">
        <f t="shared" si="6"/>
        <v>3.9385861282755252</v>
      </c>
      <c r="E24" s="17">
        <f t="shared" si="6"/>
        <v>4.023034482758621</v>
      </c>
      <c r="F24" s="17">
        <f t="shared" si="6"/>
        <v>3.705814432989691</v>
      </c>
      <c r="G24" s="17">
        <f t="shared" si="6"/>
        <v>3.562986301369863</v>
      </c>
      <c r="H24" s="17">
        <f t="shared" si="6"/>
        <v>3.3812764505119457</v>
      </c>
      <c r="I24" s="17">
        <f t="shared" si="6"/>
        <v>2.789986394557823</v>
      </c>
      <c r="J24" s="17">
        <f t="shared" si="6"/>
        <v>2.177138983050847</v>
      </c>
      <c r="K24" s="17">
        <f t="shared" si="6"/>
        <v>1.6257972972972972</v>
      </c>
      <c r="L24" s="17">
        <f t="shared" si="6"/>
        <v>1.2727744107744108</v>
      </c>
      <c r="M24" s="17">
        <f t="shared" si="6"/>
        <v>0.5553892617449665</v>
      </c>
      <c r="IT24" s="16"/>
      <c r="IU24" s="16"/>
      <c r="IV24"/>
    </row>
    <row r="25" s="16" customFormat="1" ht="12.75">
      <c r="IV25"/>
    </row>
    <row r="26" spans="3:256" s="3" customFormat="1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IV26"/>
    </row>
    <row r="27" spans="3:256" s="3" customFormat="1" ht="12.7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IV27"/>
    </row>
    <row r="28" spans="3:256" s="3" customFormat="1" ht="12.75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IV28"/>
    </row>
    <row r="29" spans="3:256" s="3" customFormat="1" ht="12.75"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IV29"/>
    </row>
    <row r="30" spans="3:256" s="3" customFormat="1" ht="12.75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IV30"/>
    </row>
    <row r="31" spans="3:256" s="3" customFormat="1" ht="12.75"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IV31"/>
    </row>
    <row r="32" spans="3:256" s="3" customFormat="1" ht="12.75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IV32"/>
    </row>
    <row r="33" spans="3:256" s="3" customFormat="1" ht="12.75"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IV33"/>
    </row>
    <row r="34" spans="3:256" s="3" customFormat="1" ht="12.75"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IV34"/>
    </row>
    <row r="35" spans="3:256" s="3" customFormat="1" ht="12.75"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IV35"/>
    </row>
    <row r="36" spans="3:256" s="3" customFormat="1" ht="12.75"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IV36"/>
    </row>
    <row r="37" spans="3:256" s="3" customFormat="1" ht="12.75"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IV37"/>
    </row>
    <row r="38" spans="3:256" s="3" customFormat="1" ht="12.75"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IV38"/>
    </row>
    <row r="39" spans="3:256" s="3" customFormat="1" ht="12.75"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IV39"/>
    </row>
    <row r="40" spans="3:256" s="3" customFormat="1" ht="12.75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IV40"/>
    </row>
    <row r="41" spans="3:256" s="3" customFormat="1" ht="12.75"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IV41"/>
    </row>
    <row r="42" spans="3:256" s="3" customFormat="1" ht="12.75"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IV42"/>
    </row>
    <row r="43" spans="3:256" s="3" customFormat="1" ht="12.75"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IV43"/>
    </row>
    <row r="44" spans="3:256" s="3" customFormat="1" ht="12.75"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IV44"/>
    </row>
    <row r="45" spans="3:256" s="3" customFormat="1" ht="12.75"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IV45"/>
    </row>
    <row r="46" spans="3:256" s="3" customFormat="1" ht="12.7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IV46"/>
    </row>
    <row r="47" spans="3:256" s="3" customFormat="1" ht="12.75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IV47"/>
    </row>
    <row r="48" spans="3:256" s="3" customFormat="1" ht="12.75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IV48"/>
    </row>
    <row r="49" spans="3:256" s="3" customFormat="1" ht="12.75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IV49"/>
    </row>
    <row r="50" spans="3:256" s="3" customFormat="1" ht="12.75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IV50"/>
    </row>
    <row r="51" spans="3:256" s="3" customFormat="1" ht="12.75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IV51"/>
    </row>
    <row r="52" spans="3:256" s="3" customFormat="1" ht="12.75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IV52"/>
    </row>
    <row r="53" spans="3:256" s="3" customFormat="1" ht="12.75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IV53"/>
    </row>
    <row r="54" spans="3:256" s="3" customFormat="1" ht="12.75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IV54"/>
    </row>
    <row r="55" spans="3:256" s="3" customFormat="1" ht="12.75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IV55"/>
    </row>
    <row r="56" spans="3:256" s="3" customFormat="1" ht="12.75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IV56"/>
    </row>
    <row r="57" spans="3:256" s="3" customFormat="1" ht="12.75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IV57"/>
    </row>
    <row r="58" spans="3:256" s="3" customFormat="1" ht="12.75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IV58"/>
    </row>
    <row r="59" spans="3:256" s="3" customFormat="1" ht="12.75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IV59"/>
    </row>
    <row r="60" spans="3:256" s="3" customFormat="1" ht="12.75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IV60"/>
    </row>
    <row r="61" spans="3:256" s="3" customFormat="1" ht="12.75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IV61"/>
    </row>
    <row r="62" spans="3:256" s="3" customFormat="1" ht="12.75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IV62"/>
    </row>
    <row r="63" spans="3:256" s="3" customFormat="1" ht="12.75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IV63"/>
    </row>
    <row r="64" spans="3:256" s="3" customFormat="1" ht="12.75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IV64"/>
    </row>
    <row r="65" spans="3:256" s="3" customFormat="1" ht="12.75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IV65"/>
    </row>
    <row r="66" spans="3:256" s="3" customFormat="1" ht="12.75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IV66"/>
    </row>
    <row r="67" spans="3:256" s="3" customFormat="1" ht="12.75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IV67"/>
    </row>
    <row r="68" spans="3:256" s="3" customFormat="1" ht="12.75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IV68"/>
    </row>
    <row r="69" spans="3:256" s="3" customFormat="1" ht="12.75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IV69"/>
    </row>
    <row r="70" spans="3:256" s="3" customFormat="1" ht="12.75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IV70"/>
    </row>
    <row r="71" spans="3:256" s="3" customFormat="1" ht="12.75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IV71"/>
    </row>
    <row r="72" spans="3:256" s="3" customFormat="1" ht="12.75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IV72"/>
    </row>
    <row r="73" spans="3:256" s="3" customFormat="1" ht="12.75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IV73"/>
    </row>
    <row r="74" spans="3:256" s="3" customFormat="1" ht="12.75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IV74"/>
    </row>
    <row r="75" spans="3:256" s="3" customFormat="1" ht="12.75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IV75"/>
    </row>
    <row r="76" spans="3:256" s="3" customFormat="1" ht="12.75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IV76"/>
    </row>
    <row r="77" spans="3:256" s="3" customFormat="1" ht="12.75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IV77"/>
    </row>
    <row r="78" spans="3:256" s="3" customFormat="1" ht="12.75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IV78"/>
    </row>
    <row r="79" spans="3:256" s="3" customFormat="1" ht="12.75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IV79"/>
    </row>
    <row r="80" spans="3:256" s="3" customFormat="1" ht="12.75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IV80"/>
    </row>
    <row r="81" spans="3:256" s="3" customFormat="1" ht="12.75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IV81"/>
    </row>
    <row r="82" spans="3:256" s="3" customFormat="1" ht="12.75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IV82"/>
    </row>
    <row r="83" spans="3:256" s="3" customFormat="1" ht="12.75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IV83"/>
    </row>
    <row r="84" spans="3:256" s="3" customFormat="1" ht="12.75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IV84"/>
    </row>
    <row r="85" spans="3:256" s="3" customFormat="1" ht="12.75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IV85"/>
    </row>
    <row r="86" spans="3:256" s="3" customFormat="1" ht="12.75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IV86"/>
    </row>
    <row r="87" spans="3:256" s="3" customFormat="1" ht="12.75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IV87"/>
    </row>
    <row r="88" spans="3:256" s="3" customFormat="1" ht="12.75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IV88"/>
    </row>
    <row r="89" spans="3:256" s="3" customFormat="1" ht="12.75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IV89"/>
    </row>
    <row r="90" spans="3:256" s="3" customFormat="1" ht="12.75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IV90"/>
    </row>
    <row r="91" spans="3:256" s="3" customFormat="1" ht="12.75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IV91"/>
    </row>
    <row r="92" spans="3:256" s="3" customFormat="1" ht="12.75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IV92"/>
    </row>
    <row r="93" spans="3:256" s="3" customFormat="1" ht="12.75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IV93"/>
    </row>
    <row r="94" spans="3:256" s="3" customFormat="1" ht="12.75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IV94"/>
    </row>
    <row r="95" spans="3:256" s="3" customFormat="1" ht="12.75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IV95"/>
    </row>
    <row r="96" spans="3:256" s="3" customFormat="1" ht="12.75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IV96"/>
    </row>
    <row r="97" spans="3:256" s="3" customFormat="1" ht="12.75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IV97"/>
    </row>
    <row r="98" spans="3:256" s="3" customFormat="1" ht="12.75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IV98"/>
    </row>
    <row r="99" spans="3:256" s="3" customFormat="1" ht="12.75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IV99"/>
    </row>
    <row r="100" spans="3:256" s="3" customFormat="1" ht="12.75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IV100"/>
    </row>
    <row r="101" spans="3:256" s="3" customFormat="1" ht="12.75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IV101"/>
    </row>
    <row r="102" spans="3:256" s="3" customFormat="1" ht="12.75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IV102"/>
    </row>
    <row r="103" spans="3:256" s="3" customFormat="1" ht="12.75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IV103"/>
    </row>
    <row r="104" spans="3:256" s="3" customFormat="1" ht="12.75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IV104"/>
    </row>
    <row r="105" spans="3:256" s="3" customFormat="1" ht="12.75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IV105"/>
    </row>
    <row r="106" spans="3:256" s="3" customFormat="1" ht="12.75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IV106"/>
    </row>
    <row r="107" spans="3:256" s="3" customFormat="1" ht="12.75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IV107"/>
    </row>
    <row r="108" spans="3:256" s="3" customFormat="1" ht="12.75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IV108"/>
    </row>
    <row r="109" spans="3:256" s="3" customFormat="1" ht="12.75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IV109"/>
    </row>
    <row r="110" spans="3:256" s="3" customFormat="1" ht="12.75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IV110"/>
    </row>
    <row r="111" spans="3:256" s="3" customFormat="1" ht="12.75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IV111"/>
    </row>
    <row r="112" spans="3:256" s="3" customFormat="1" ht="12.75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IV112"/>
    </row>
    <row r="113" spans="3:256" s="3" customFormat="1" ht="12.75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IV113"/>
    </row>
    <row r="114" spans="3:256" s="3" customFormat="1" ht="12.75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IV114"/>
    </row>
    <row r="115" spans="3:256" s="3" customFormat="1" ht="12.75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IV115"/>
    </row>
    <row r="116" spans="3:256" s="3" customFormat="1" ht="12.75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IV116"/>
    </row>
    <row r="117" spans="3:256" s="3" customFormat="1" ht="12.75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IV117"/>
    </row>
    <row r="118" spans="3:256" s="3" customFormat="1" ht="12.75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IV118"/>
    </row>
    <row r="119" spans="3:256" s="3" customFormat="1" ht="12.75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IV119"/>
    </row>
    <row r="120" spans="3:256" s="3" customFormat="1" ht="12.75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IV120"/>
    </row>
    <row r="121" spans="3:256" s="3" customFormat="1" ht="12.75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IV121"/>
    </row>
    <row r="122" spans="3:256" s="3" customFormat="1" ht="12.75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IV122"/>
    </row>
    <row r="123" spans="3:256" s="3" customFormat="1" ht="12.75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IV123"/>
    </row>
    <row r="124" spans="3:256" s="3" customFormat="1" ht="12.75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IV124"/>
    </row>
    <row r="125" spans="3:256" s="3" customFormat="1" ht="12.75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IV125"/>
    </row>
    <row r="126" spans="3:256" s="3" customFormat="1" ht="12.75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IV126"/>
    </row>
    <row r="127" spans="3:256" s="3" customFormat="1" ht="12.75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IV127"/>
    </row>
    <row r="128" spans="3:256" s="3" customFormat="1" ht="12.75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IV128"/>
    </row>
    <row r="129" spans="3:256" s="3" customFormat="1" ht="12.75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IV129"/>
    </row>
    <row r="130" spans="3:256" s="3" customFormat="1" ht="12.75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IV130"/>
    </row>
    <row r="131" spans="3:256" s="3" customFormat="1" ht="12.75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IV131"/>
    </row>
    <row r="132" spans="3:256" s="3" customFormat="1" ht="12.75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IV132"/>
    </row>
    <row r="133" spans="3:256" s="3" customFormat="1" ht="12.75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IV133"/>
    </row>
    <row r="134" spans="3:256" s="3" customFormat="1" ht="12.75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IV134"/>
    </row>
    <row r="135" spans="3:256" s="3" customFormat="1" ht="12.75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IV135"/>
    </row>
    <row r="136" spans="3:256" s="3" customFormat="1" ht="12.75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IV136"/>
    </row>
    <row r="137" spans="3:256" s="3" customFormat="1" ht="12.75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IV137"/>
    </row>
    <row r="138" spans="3:256" s="3" customFormat="1" ht="12.75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IV138"/>
    </row>
    <row r="139" spans="3:256" s="3" customFormat="1" ht="12.75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IV139"/>
    </row>
    <row r="140" spans="3:256" s="3" customFormat="1" ht="12.75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IV140"/>
    </row>
    <row r="141" spans="3:256" s="3" customFormat="1" ht="12.75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IV141"/>
    </row>
    <row r="142" spans="3:256" s="3" customFormat="1" ht="12.75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IV142"/>
    </row>
    <row r="143" spans="3:256" s="3" customFormat="1" ht="12.75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IV143"/>
    </row>
    <row r="144" spans="3:256" s="3" customFormat="1" ht="12.75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IV144"/>
    </row>
    <row r="145" spans="3:256" s="3" customFormat="1" ht="12.75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IV145"/>
    </row>
    <row r="146" spans="3:256" s="3" customFormat="1" ht="12.75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IV146"/>
    </row>
    <row r="147" spans="3:256" s="3" customFormat="1" ht="12.75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IV147"/>
    </row>
    <row r="148" spans="3:256" s="3" customFormat="1" ht="12.75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IV148"/>
    </row>
    <row r="149" spans="3:256" s="3" customFormat="1" ht="12.75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IV149"/>
    </row>
    <row r="150" spans="3:256" s="3" customFormat="1" ht="12.75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IV150"/>
    </row>
    <row r="151" spans="3:256" s="3" customFormat="1" ht="12.75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IV151"/>
    </row>
    <row r="152" spans="3:256" s="3" customFormat="1" ht="12.75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IV152"/>
    </row>
  </sheetData>
  <mergeCells count="6">
    <mergeCell ref="A17:A20"/>
    <mergeCell ref="A22:A24"/>
    <mergeCell ref="A2:M2"/>
    <mergeCell ref="A3:M3"/>
    <mergeCell ref="D4:M4"/>
    <mergeCell ref="A12:A16"/>
  </mergeCells>
  <printOptions horizontalCentered="1" verticalCentered="1"/>
  <pageMargins left="0.7875" right="0.7875" top="1.1458333333333335" bottom="0.5902777777777778" header="0.5902777777777778" footer="0.5118055555555556"/>
  <pageSetup firstPageNumber="1" useFirstPageNumber="1" horizontalDpi="300" verticalDpi="300" orientation="landscape" paperSize="9" r:id="rId1"/>
  <headerFooter alignWithMargins="0">
    <oddHeader>&amp;RZałącznik Nr 5
do Uchwały Nr  III/14/06
Rady Miasta Jedlina-Zdrój
z dnia 29.12.06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Los</dc:creator>
  <cp:keywords/>
  <dc:description/>
  <cp:lastModifiedBy>GMINA JEDLINA ZDRÓJ</cp:lastModifiedBy>
  <cp:lastPrinted>2007-01-02T09:37:52Z</cp:lastPrinted>
  <dcterms:created xsi:type="dcterms:W3CDTF">2003-02-04T11:10:38Z</dcterms:created>
  <dcterms:modified xsi:type="dcterms:W3CDTF">2007-01-02T09:38:20Z</dcterms:modified>
  <cp:category/>
  <cp:version/>
  <cp:contentType/>
  <cp:contentStatus/>
  <cp:revision>97</cp:revision>
</cp:coreProperties>
</file>