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3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<sst xmlns="http://schemas.openxmlformats.org/spreadsheetml/2006/main" count="103" uniqueCount="50">
  <si>
    <t>Limity wydatków na wieloletnie programy inwestycyjne w latach 2008-2010</t>
  </si>
  <si>
    <t>LP.</t>
  </si>
  <si>
    <t>Dział</t>
  </si>
  <si>
    <t>Rozdział</t>
  </si>
  <si>
    <t>§</t>
  </si>
  <si>
    <t xml:space="preserve"> Nazwa zadania            inwestycyjnego                        i okres realizacji                     (w latach)</t>
  </si>
  <si>
    <t>Łączne nakłady finansowe</t>
  </si>
  <si>
    <t xml:space="preserve">Planowane wydatki </t>
  </si>
  <si>
    <t>Rok budżetowy    2008  (8+9+10+11)</t>
  </si>
  <si>
    <t xml:space="preserve"> z tego źródła finansowania </t>
  </si>
  <si>
    <t>Dodochody własne jst.</t>
  </si>
  <si>
    <t>Kredyty                         i pożyczki</t>
  </si>
  <si>
    <t>Środki pochodzące    z innych źródeł*</t>
  </si>
  <si>
    <t>Środki wymienione      w art.5 ust.1 pkt 2 i 3 u.f.p</t>
  </si>
  <si>
    <t>2009  r.</t>
  </si>
  <si>
    <t>2010 r.</t>
  </si>
  <si>
    <t>Jednostka organizacyjna realizująca program       lub koordynująca wykonanie programu</t>
  </si>
  <si>
    <t>Urząd Miasta Jedlina-Zdrój</t>
  </si>
  <si>
    <t>Budowa i modernizacja ulic Tuwima-Mickiewicza-Konopnickiej  w Jedlinie- Zdroju (2008-2010)</t>
  </si>
  <si>
    <t>A</t>
  </si>
  <si>
    <t>B</t>
  </si>
  <si>
    <t>C</t>
  </si>
  <si>
    <t>Budowa i modernizacja ulic w  okolicy         kompleksu sportowego – ulica    Zakopiańska (2008-2010)</t>
  </si>
  <si>
    <t>Budowa i modernizacja ulicy Chałubińskiego (2008-2010)</t>
  </si>
  <si>
    <t>Budowa i modernizacja ulic Lipowa –      Sienkiewicza (2008-2010)</t>
  </si>
  <si>
    <t>Budowa kładki nad potokiem przy kompleksie sportowym (2008)</t>
  </si>
  <si>
    <t>Przebudowa ulic Cmentarnej i Południowej  w Jedlinie-Zdroju        (2008-2010)</t>
  </si>
  <si>
    <t>Przebudowa dróg     Warszawska –      Wałbrzyska w Jedlinie-Zdroju (2008-2010)</t>
  </si>
  <si>
    <t>Promocja Uzdrowiskowego Szlaku Turystyczno-Rekreacyjnego           (2008-2010)</t>
  </si>
  <si>
    <t>Uzdrowiskowy Szlak Turystyczno-Rekreacyjny w Jedlinie-Zdroju  (2004-2008)</t>
  </si>
  <si>
    <t>Powiat Wałbrzyski on -line (2007-2013)</t>
  </si>
  <si>
    <t xml:space="preserve">Budowa kanalizacji na terenie miasta Jedlina-Zdrój (ISPA II) 2008-2010 </t>
  </si>
  <si>
    <t>Budowa i modernizacja kanalizacji na terenie miasta Jedlina – Zdrój (2008-2010)</t>
  </si>
  <si>
    <t>Modernizacja oświetlenia ulicy Pl. Zwycięstwa        w Jedlinie-Zdroju (2008-2010)</t>
  </si>
  <si>
    <t>Rozbudowa obiektów rekreacyjno-sportowych na terenie kompleksu przy ul. Kłodzkiej w Jedlinie-Zdroju (2008-2010)</t>
  </si>
  <si>
    <t>OGÓŁEM</t>
  </si>
  <si>
    <t xml:space="preserve"> Urząd Miasta Jedlina-Zdrój</t>
  </si>
  <si>
    <t>Rozbudowa Gimnazjum Miejskiego w Jedlinie-Zdroju wraz                   z modernizacją    infrastruktury sportowej (nadbudowa sal dydaktycznych, wyposażenie sal dydaktycznych)         (2008-2010)</t>
  </si>
  <si>
    <t>Budowa Kompleksu sportowego „Moje boisko Orlik  2012 „ w Jedlinie-Zdroju w rejonie  ulicy  Bloki Kolejowe. Etap.I Budowa boiska wielofunkcyjnego wraz z zapleczem i placem zabaw w Jedlinie-Zdroju w rejonie ulicy Bloki Kolejowe</t>
  </si>
  <si>
    <t>1.060.000</t>
  </si>
  <si>
    <t>Budowa i modernizacja dróg dojazdowych do miejsc atrakcyjnych turystycznie w Jedlinie-Zdroju, w tym:</t>
  </si>
  <si>
    <t>Poprawa połączeń komunikacyjnych z dworca kolejowego do miejsc atrakcyjnych turystycznie w Jedlinie-Zdroju,    w tym:</t>
  </si>
  <si>
    <t>Budowa i modernizacja  ciągów pieszo-jezdnych pomniędzy ulicą  Narutowicza  i  Słowackiego (2008-2010)</t>
  </si>
  <si>
    <t>Uzdrowiskowy Szlak Turystyczno-Rekreacyjny w Jedlinie-Zdroju -  II etap        (2008-2012)</t>
  </si>
  <si>
    <t>Modernizacja Cmentarza Komunalnego                           w Jedlinie-Zdroju                                 (2008- 2013)</t>
  </si>
  <si>
    <t>Budowa i modernizacja ulicy Pięknej(2007-2010)</t>
  </si>
  <si>
    <t>Droga dojazdowa do gruntów rolnych o     nawierzchni asfaltowej -działka nr 450/2            w Jedlinie-Zdroju             (2004-2009)</t>
  </si>
  <si>
    <t xml:space="preserve">Modernizacja Sali     gimnastycznej i       przebudowa boiska przy Miejskiej  Szkole        Podstawowej w Jedlinie-Zdroju (2005-2010)        (Modernizacja sali  gimnastycznej,budowa boiska modernizacja pomieszczeń)   </t>
  </si>
  <si>
    <t>Kompleks edukacyjno-kulturalno-socjalny w     Jedlinie – Zdroju(2008-2013)</t>
  </si>
  <si>
    <t>Rewitalizacja remizy strażackiej przy ul. Warszawskiej dla        celów muzealno-   wystawienniczych(2008-2013)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</si>
</sst>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justify" vertical="top"/>
    </xf>
    <xf numFmtId="0" fontId="4" fillId="2" borderId="1" xfId="0" applyFont="1" applyFill="1" applyBorder="1" applyAlignment="1">
      <alignment horizontal="justify" vertical="top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5" fillId="3" borderId="2" xfId="0" applyNumberFormat="1" applyFont="1" applyFill="1" applyBorder="1" applyAlignment="1">
      <alignment indent="1"/>
    </xf>
    <xf numFmtId="4" fontId="4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5" fillId="3" borderId="1" xfId="0" applyNumberFormat="1" applyFont="1" applyFill="1" applyBorder="1" applyAlignment="1">
      <alignment/>
    </xf>
    <xf numFmtId="4" fontId="4" fillId="3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3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/>
    </xf>
    <xf numFmtId="4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/>
    </xf>
    <xf numFmtId="4" fontId="4" fillId="0" borderId="3" xfId="0" applyNumberFormat="1" applyFont="1" applyBorder="1" applyAlignment="1">
      <alignment/>
    </xf>
    <xf numFmtId="0" fontId="3" fillId="3" borderId="4" xfId="0" applyFont="1" applyFill="1" applyBorder="1" applyAlignment="1">
      <alignment/>
    </xf>
    <xf numFmtId="4" fontId="4" fillId="3" borderId="3" xfId="0" applyNumberFormat="1" applyFont="1" applyFill="1" applyBorder="1" applyAlignment="1">
      <alignment/>
    </xf>
    <xf numFmtId="4" fontId="4" fillId="0" borderId="1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/>
    </xf>
    <xf numFmtId="0" fontId="3" fillId="3" borderId="3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 textRotation="18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textRotation="90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4" fillId="0" borderId="5" xfId="0" applyFont="1" applyBorder="1" applyAlignment="1">
      <alignment horizontal="center" vertical="center" textRotation="90"/>
    </xf>
    <xf numFmtId="4" fontId="4" fillId="0" borderId="3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top"/>
    </xf>
    <xf numFmtId="0" fontId="4" fillId="0" borderId="6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justify"/>
    </xf>
    <xf numFmtId="0" fontId="3" fillId="4" borderId="11" xfId="0" applyFont="1" applyFill="1" applyBorder="1" applyAlignment="1">
      <alignment horizontal="left" vertical="justify"/>
    </xf>
    <xf numFmtId="0" fontId="3" fillId="4" borderId="12" xfId="0" applyFont="1" applyFill="1" applyBorder="1" applyAlignment="1">
      <alignment horizontal="left" vertical="justify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0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85"/>
  <sheetViews>
    <sheetView tabSelected="1" workbookViewId="0" topLeftCell="A1">
      <selection activeCell="F85" sqref="F85"/>
    </sheetView>
  </sheetViews>
  <sheetFormatPr defaultColWidth="9.140625" defaultRowHeight="12.75"/>
  <cols>
    <col min="1" max="1" width="3.7109375" style="1" customWidth="1"/>
    <col min="2" max="2" width="3.00390625" style="1" customWidth="1"/>
    <col min="3" max="3" width="5.140625" style="1" customWidth="1"/>
    <col min="4" max="4" width="7.140625" style="1" customWidth="1"/>
    <col min="5" max="5" width="4.8515625" style="1" customWidth="1"/>
    <col min="6" max="6" width="15.28125" style="1" customWidth="1"/>
    <col min="7" max="7" width="12.140625" style="1" customWidth="1"/>
    <col min="8" max="8" width="10.00390625" style="1" customWidth="1"/>
    <col min="9" max="10" width="9.8515625" style="1" customWidth="1"/>
    <col min="11" max="11" width="2.421875" style="1" customWidth="1"/>
    <col min="12" max="12" width="10.140625" style="1" customWidth="1"/>
    <col min="13" max="13" width="11.421875" style="1" customWidth="1"/>
    <col min="14" max="14" width="10.00390625" style="1" customWidth="1"/>
    <col min="15" max="15" width="10.421875" style="1" customWidth="1"/>
    <col min="16" max="16384" width="11.421875" style="1" customWidth="1"/>
  </cols>
  <sheetData>
    <row r="2" ht="7.5" customHeight="1"/>
    <row r="3" spans="3:15" ht="12.75">
      <c r="C3" s="57" t="s">
        <v>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3:15" ht="7.5" customHeight="1"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ht="4.5" customHeight="1"/>
    <row r="6" spans="2:16" ht="12.75">
      <c r="B6" s="61" t="s">
        <v>1</v>
      </c>
      <c r="C6" s="61" t="s">
        <v>2</v>
      </c>
      <c r="D6" s="61" t="s">
        <v>3</v>
      </c>
      <c r="E6" s="61" t="s">
        <v>4</v>
      </c>
      <c r="F6" s="58" t="s">
        <v>5</v>
      </c>
      <c r="G6" s="58" t="s">
        <v>6</v>
      </c>
      <c r="H6" s="59" t="s">
        <v>7</v>
      </c>
      <c r="I6" s="59"/>
      <c r="J6" s="59"/>
      <c r="K6" s="59"/>
      <c r="L6" s="59"/>
      <c r="M6" s="59"/>
      <c r="N6" s="59"/>
      <c r="O6" s="59"/>
      <c r="P6" s="3"/>
    </row>
    <row r="7" spans="2:16" ht="12.75">
      <c r="B7" s="61"/>
      <c r="C7" s="61"/>
      <c r="D7" s="61"/>
      <c r="E7" s="61"/>
      <c r="F7" s="58"/>
      <c r="G7" s="58"/>
      <c r="H7" s="60" t="s">
        <v>8</v>
      </c>
      <c r="I7" s="59" t="s">
        <v>9</v>
      </c>
      <c r="J7" s="59"/>
      <c r="K7" s="59"/>
      <c r="L7" s="59"/>
      <c r="M7" s="59"/>
      <c r="N7" s="3"/>
      <c r="O7" s="3"/>
      <c r="P7" s="3"/>
    </row>
    <row r="8" spans="2:16" ht="68.25">
      <c r="B8" s="61"/>
      <c r="C8" s="61"/>
      <c r="D8" s="61"/>
      <c r="E8" s="61"/>
      <c r="F8" s="58"/>
      <c r="G8" s="58"/>
      <c r="H8" s="60"/>
      <c r="I8" s="4" t="s">
        <v>10</v>
      </c>
      <c r="J8" s="4" t="s">
        <v>11</v>
      </c>
      <c r="K8" s="60" t="s">
        <v>12</v>
      </c>
      <c r="L8" s="60"/>
      <c r="M8" s="4" t="s">
        <v>13</v>
      </c>
      <c r="N8" s="2" t="s">
        <v>14</v>
      </c>
      <c r="O8" s="2" t="s">
        <v>15</v>
      </c>
      <c r="P8" s="5" t="s">
        <v>16</v>
      </c>
    </row>
    <row r="9" spans="2:16" ht="12.75">
      <c r="B9" s="6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65">
        <v>10</v>
      </c>
      <c r="L9" s="65"/>
      <c r="M9" s="7">
        <v>11</v>
      </c>
      <c r="N9" s="7">
        <v>12</v>
      </c>
      <c r="O9" s="7">
        <v>13</v>
      </c>
      <c r="P9" s="7">
        <v>14</v>
      </c>
    </row>
    <row r="10" spans="2:16" ht="34.5" customHeight="1">
      <c r="B10" s="62" t="s">
        <v>40</v>
      </c>
      <c r="C10" s="63"/>
      <c r="D10" s="63"/>
      <c r="E10" s="63"/>
      <c r="F10" s="64"/>
      <c r="G10" s="25">
        <f>SUM(G11,G14,G17,G20,G23,G26,G29)</f>
        <v>2455000</v>
      </c>
      <c r="H10" s="25">
        <f>SUM(H11,H14,H17,H20,H23,H26,H29,)</f>
        <v>148500</v>
      </c>
      <c r="I10" s="25">
        <f>SUM(I11,I14,I17,I20,I23,I26,I29)</f>
        <v>148500</v>
      </c>
      <c r="J10" s="25">
        <f>SUM(J11,J14,J17,J20,J23,J26,J29)</f>
        <v>0</v>
      </c>
      <c r="K10" s="26"/>
      <c r="L10" s="25">
        <f>SUM(L11,L14,L17,L20,L23,L26,L29)</f>
        <v>0</v>
      </c>
      <c r="M10" s="25">
        <f>SUM(M11,M14,M17,M20,M23,M26,M29,)</f>
        <v>0</v>
      </c>
      <c r="N10" s="25">
        <f>SUM(N11,N14,N17,N20,N23,N26,N29,)</f>
        <v>1027000</v>
      </c>
      <c r="O10" s="25">
        <f>SUM(O11,O14,O17,O20,O23,O26,O29)</f>
        <v>1279500</v>
      </c>
      <c r="P10" s="45" t="s">
        <v>17</v>
      </c>
    </row>
    <row r="11" spans="2:16" ht="12.75" customHeight="1">
      <c r="B11" s="66">
        <v>1</v>
      </c>
      <c r="C11" s="51">
        <v>600</v>
      </c>
      <c r="D11" s="51">
        <v>60016</v>
      </c>
      <c r="E11" s="7"/>
      <c r="F11" s="54" t="s">
        <v>45</v>
      </c>
      <c r="G11" s="9">
        <f>SUM(G12:G13)</f>
        <v>200000</v>
      </c>
      <c r="H11" s="9">
        <f>SUM(H12:H13)</f>
        <v>4500</v>
      </c>
      <c r="I11" s="9">
        <f>SUM(I12:I13)</f>
        <v>4500</v>
      </c>
      <c r="J11" s="9">
        <f>SUM(J12:J13)</f>
        <v>0</v>
      </c>
      <c r="K11" s="9"/>
      <c r="L11" s="9">
        <f>SUM(L12:L13)</f>
        <v>0</v>
      </c>
      <c r="M11" s="9">
        <f>SUM(M12:M13)</f>
        <v>0</v>
      </c>
      <c r="N11" s="9">
        <f>SUM(N12:N13)</f>
        <v>102000</v>
      </c>
      <c r="O11" s="9">
        <f>SUM(O12:O13)</f>
        <v>93500</v>
      </c>
      <c r="P11" s="46"/>
    </row>
    <row r="12" spans="2:16" ht="12.75">
      <c r="B12" s="66"/>
      <c r="C12" s="52"/>
      <c r="D12" s="51"/>
      <c r="E12" s="7">
        <v>6058</v>
      </c>
      <c r="F12" s="54"/>
      <c r="G12" s="10">
        <v>100000</v>
      </c>
      <c r="H12" s="10">
        <v>0</v>
      </c>
      <c r="I12" s="10">
        <v>0</v>
      </c>
      <c r="J12" s="10">
        <v>0</v>
      </c>
      <c r="K12" s="10"/>
      <c r="L12" s="10">
        <v>0</v>
      </c>
      <c r="M12" s="10">
        <v>0</v>
      </c>
      <c r="N12" s="10">
        <v>51000</v>
      </c>
      <c r="O12" s="10">
        <v>49000</v>
      </c>
      <c r="P12" s="46"/>
    </row>
    <row r="13" spans="2:16" ht="13.5" customHeight="1">
      <c r="B13" s="66"/>
      <c r="C13" s="52"/>
      <c r="D13" s="51"/>
      <c r="E13" s="7">
        <v>6059</v>
      </c>
      <c r="F13" s="54"/>
      <c r="G13" s="10">
        <v>100000</v>
      </c>
      <c r="H13" s="10">
        <v>4500</v>
      </c>
      <c r="I13" s="10">
        <v>4500</v>
      </c>
      <c r="J13" s="10">
        <v>0</v>
      </c>
      <c r="K13" s="10"/>
      <c r="L13" s="10">
        <v>0</v>
      </c>
      <c r="M13" s="10">
        <v>0</v>
      </c>
      <c r="N13" s="10">
        <v>51000</v>
      </c>
      <c r="O13" s="10">
        <v>44500</v>
      </c>
      <c r="P13" s="46"/>
    </row>
    <row r="14" spans="2:16" ht="12" customHeight="1">
      <c r="B14" s="67">
        <v>2</v>
      </c>
      <c r="C14" s="52"/>
      <c r="D14" s="66">
        <v>60016</v>
      </c>
      <c r="E14" s="11"/>
      <c r="F14" s="68" t="s">
        <v>22</v>
      </c>
      <c r="G14" s="12">
        <f>SUM(G15:G16)</f>
        <v>824000</v>
      </c>
      <c r="H14" s="12">
        <f>SUM(H15:H16)</f>
        <v>0</v>
      </c>
      <c r="I14" s="12">
        <f>SUM(I15:I16)</f>
        <v>0</v>
      </c>
      <c r="J14" s="12">
        <f>SUM(J15:J16)</f>
        <v>0</v>
      </c>
      <c r="K14" s="12" t="s">
        <v>19</v>
      </c>
      <c r="L14" s="12">
        <f>SUM(L15:L16)</f>
        <v>0</v>
      </c>
      <c r="M14" s="12">
        <f>SUM(M15:M16)</f>
        <v>0</v>
      </c>
      <c r="N14" s="12">
        <f>SUM(N15:N16)</f>
        <v>460000</v>
      </c>
      <c r="O14" s="12">
        <f>SUM(O15:O16)</f>
        <v>364000</v>
      </c>
      <c r="P14" s="46"/>
    </row>
    <row r="15" spans="2:16" ht="21" customHeight="1">
      <c r="B15" s="67"/>
      <c r="C15" s="52"/>
      <c r="D15" s="66"/>
      <c r="E15" s="11">
        <v>6058</v>
      </c>
      <c r="F15" s="68"/>
      <c r="G15" s="14">
        <v>412000</v>
      </c>
      <c r="H15" s="14">
        <v>0</v>
      </c>
      <c r="I15" s="14">
        <v>0</v>
      </c>
      <c r="J15" s="14">
        <v>0</v>
      </c>
      <c r="K15" s="14" t="s">
        <v>20</v>
      </c>
      <c r="L15" s="14">
        <v>0</v>
      </c>
      <c r="M15" s="14">
        <v>0</v>
      </c>
      <c r="N15" s="14">
        <v>230000</v>
      </c>
      <c r="O15" s="14">
        <v>182000</v>
      </c>
      <c r="P15" s="46"/>
    </row>
    <row r="16" spans="2:16" ht="21" customHeight="1">
      <c r="B16" s="67"/>
      <c r="C16" s="52"/>
      <c r="D16" s="66"/>
      <c r="E16" s="11">
        <v>6059</v>
      </c>
      <c r="F16" s="68"/>
      <c r="G16" s="14">
        <v>412000</v>
      </c>
      <c r="H16" s="14">
        <v>0</v>
      </c>
      <c r="I16" s="14">
        <v>0</v>
      </c>
      <c r="J16" s="14">
        <v>0</v>
      </c>
      <c r="K16" s="14" t="s">
        <v>21</v>
      </c>
      <c r="L16" s="14">
        <v>0</v>
      </c>
      <c r="M16" s="14">
        <v>0</v>
      </c>
      <c r="N16" s="14">
        <v>230000</v>
      </c>
      <c r="O16" s="14">
        <v>182000</v>
      </c>
      <c r="P16" s="46"/>
    </row>
    <row r="17" spans="2:16" ht="12" customHeight="1">
      <c r="B17" s="67">
        <v>3</v>
      </c>
      <c r="C17" s="52"/>
      <c r="D17" s="66">
        <v>60016</v>
      </c>
      <c r="E17" s="11"/>
      <c r="F17" s="68" t="s">
        <v>23</v>
      </c>
      <c r="G17" s="12">
        <f>SUM(G18:G19)</f>
        <v>420000</v>
      </c>
      <c r="H17" s="12">
        <f>SUM(H18:H19)</f>
        <v>0</v>
      </c>
      <c r="I17" s="12">
        <f>SUM(I18:I19)</f>
        <v>0</v>
      </c>
      <c r="J17" s="12">
        <f>SUM(J18:J19)</f>
        <v>0</v>
      </c>
      <c r="K17" s="12" t="s">
        <v>19</v>
      </c>
      <c r="L17" s="12">
        <f>SUM(L18:L19)</f>
        <v>0</v>
      </c>
      <c r="M17" s="12">
        <f>SUM(M18:M19)</f>
        <v>0</v>
      </c>
      <c r="N17" s="12">
        <f>SUM(N18:N19)</f>
        <v>0</v>
      </c>
      <c r="O17" s="12">
        <f>SUM(O18:O19)</f>
        <v>420000</v>
      </c>
      <c r="P17" s="46"/>
    </row>
    <row r="18" spans="2:16" ht="20.25" customHeight="1">
      <c r="B18" s="67"/>
      <c r="C18" s="52"/>
      <c r="D18" s="66"/>
      <c r="E18" s="11">
        <v>6058</v>
      </c>
      <c r="F18" s="68"/>
      <c r="G18" s="15">
        <v>210000</v>
      </c>
      <c r="H18" s="14">
        <v>0</v>
      </c>
      <c r="I18" s="14">
        <v>0</v>
      </c>
      <c r="J18" s="14">
        <v>0</v>
      </c>
      <c r="K18" s="14" t="s">
        <v>20</v>
      </c>
      <c r="L18" s="14">
        <v>0</v>
      </c>
      <c r="M18" s="14">
        <v>0</v>
      </c>
      <c r="N18" s="14">
        <v>0</v>
      </c>
      <c r="O18" s="14">
        <v>210000</v>
      </c>
      <c r="P18" s="46"/>
    </row>
    <row r="19" spans="2:16" ht="20.25" customHeight="1">
      <c r="B19" s="67"/>
      <c r="C19" s="52"/>
      <c r="D19" s="66"/>
      <c r="E19" s="11">
        <v>6059</v>
      </c>
      <c r="F19" s="68"/>
      <c r="G19" s="14">
        <v>210000</v>
      </c>
      <c r="H19" s="14">
        <v>0</v>
      </c>
      <c r="I19" s="14">
        <v>0</v>
      </c>
      <c r="J19" s="14">
        <v>0</v>
      </c>
      <c r="K19" s="14" t="s">
        <v>21</v>
      </c>
      <c r="L19" s="14">
        <v>0</v>
      </c>
      <c r="M19" s="14">
        <v>0</v>
      </c>
      <c r="N19" s="14">
        <v>0</v>
      </c>
      <c r="O19" s="14">
        <v>210000</v>
      </c>
      <c r="P19" s="46"/>
    </row>
    <row r="20" spans="2:16" ht="12.75" customHeight="1">
      <c r="B20" s="67">
        <v>4</v>
      </c>
      <c r="C20" s="52"/>
      <c r="D20" s="66">
        <v>60016</v>
      </c>
      <c r="E20" s="11"/>
      <c r="F20" s="68" t="s">
        <v>24</v>
      </c>
      <c r="G20" s="12">
        <f>SUM(G21:G22)</f>
        <v>291000</v>
      </c>
      <c r="H20" s="12">
        <f>SUM(H21:H22)</f>
        <v>12000</v>
      </c>
      <c r="I20" s="12">
        <f>SUM(I21:I22)</f>
        <v>12000</v>
      </c>
      <c r="J20" s="12">
        <f>SUM(J21:J22)</f>
        <v>0</v>
      </c>
      <c r="K20" s="12" t="s">
        <v>19</v>
      </c>
      <c r="L20" s="12">
        <f>SUM(L21:L22)</f>
        <v>0</v>
      </c>
      <c r="M20" s="12">
        <f>SUM(M21:M22)</f>
        <v>0</v>
      </c>
      <c r="N20" s="12">
        <f>SUM(N21:N22)</f>
        <v>172000</v>
      </c>
      <c r="O20" s="12">
        <f>SUM(O21:O22)</f>
        <v>107000</v>
      </c>
      <c r="P20" s="46"/>
    </row>
    <row r="21" spans="2:16" ht="14.25" customHeight="1">
      <c r="B21" s="67"/>
      <c r="C21" s="52"/>
      <c r="D21" s="66"/>
      <c r="E21" s="11">
        <v>6058</v>
      </c>
      <c r="F21" s="68"/>
      <c r="G21" s="14">
        <v>145500</v>
      </c>
      <c r="H21" s="14">
        <v>0</v>
      </c>
      <c r="I21" s="14">
        <v>0</v>
      </c>
      <c r="J21" s="14">
        <v>0</v>
      </c>
      <c r="K21" s="14" t="s">
        <v>20</v>
      </c>
      <c r="L21" s="14">
        <v>0</v>
      </c>
      <c r="M21" s="14">
        <v>0</v>
      </c>
      <c r="N21" s="14">
        <v>68500</v>
      </c>
      <c r="O21" s="14">
        <v>77000</v>
      </c>
      <c r="P21" s="46"/>
    </row>
    <row r="22" spans="2:16" ht="15" customHeight="1">
      <c r="B22" s="67"/>
      <c r="C22" s="52"/>
      <c r="D22" s="66"/>
      <c r="E22" s="11">
        <v>6059</v>
      </c>
      <c r="F22" s="68"/>
      <c r="G22" s="14">
        <v>145500</v>
      </c>
      <c r="H22" s="14">
        <v>12000</v>
      </c>
      <c r="I22" s="14">
        <v>12000</v>
      </c>
      <c r="J22" s="14">
        <v>0</v>
      </c>
      <c r="K22" s="14" t="s">
        <v>21</v>
      </c>
      <c r="L22" s="14">
        <v>0</v>
      </c>
      <c r="M22" s="14">
        <v>0</v>
      </c>
      <c r="N22" s="14">
        <v>103500</v>
      </c>
      <c r="O22" s="14">
        <v>30000</v>
      </c>
      <c r="P22" s="46"/>
    </row>
    <row r="23" spans="2:16" ht="12.75" customHeight="1">
      <c r="B23" s="67">
        <v>5</v>
      </c>
      <c r="C23" s="52"/>
      <c r="D23" s="66">
        <v>60016</v>
      </c>
      <c r="E23" s="11"/>
      <c r="F23" s="69" t="s">
        <v>25</v>
      </c>
      <c r="G23" s="12">
        <f>SUM(G24:G25)</f>
        <v>120000</v>
      </c>
      <c r="H23" s="12">
        <f>SUM(H24:H25)</f>
        <v>120000</v>
      </c>
      <c r="I23" s="12">
        <f>SUM(I24:I25)</f>
        <v>120000</v>
      </c>
      <c r="J23" s="12">
        <f>SUM(J24:J25)</f>
        <v>0</v>
      </c>
      <c r="K23" s="13" t="s">
        <v>19</v>
      </c>
      <c r="L23" s="12">
        <f>SUM(L24:L25)</f>
        <v>0</v>
      </c>
      <c r="M23" s="12">
        <f>SUM(M24:M25)</f>
        <v>0</v>
      </c>
      <c r="N23" s="12">
        <f>SUM(N24:N25)</f>
        <v>0</v>
      </c>
      <c r="O23" s="12">
        <f>SUM(O24:O25)</f>
        <v>0</v>
      </c>
      <c r="P23" s="46"/>
    </row>
    <row r="24" spans="2:16" ht="14.25" customHeight="1">
      <c r="B24" s="67"/>
      <c r="C24" s="52"/>
      <c r="D24" s="66"/>
      <c r="E24" s="11">
        <v>6058</v>
      </c>
      <c r="F24" s="69"/>
      <c r="G24" s="14">
        <v>0</v>
      </c>
      <c r="H24" s="14">
        <v>0</v>
      </c>
      <c r="I24" s="14">
        <v>0</v>
      </c>
      <c r="J24" s="14">
        <v>0</v>
      </c>
      <c r="K24" s="14" t="s">
        <v>20</v>
      </c>
      <c r="L24" s="14">
        <v>0</v>
      </c>
      <c r="M24" s="14">
        <v>0</v>
      </c>
      <c r="N24" s="14">
        <v>0</v>
      </c>
      <c r="O24" s="14">
        <v>0</v>
      </c>
      <c r="P24" s="46"/>
    </row>
    <row r="25" spans="2:16" ht="11.25" customHeight="1">
      <c r="B25" s="67"/>
      <c r="C25" s="52"/>
      <c r="D25" s="66"/>
      <c r="E25" s="11">
        <v>6059</v>
      </c>
      <c r="F25" s="69"/>
      <c r="G25" s="14">
        <v>120000</v>
      </c>
      <c r="H25" s="14">
        <v>120000</v>
      </c>
      <c r="I25" s="14">
        <v>120000</v>
      </c>
      <c r="J25" s="14">
        <v>0</v>
      </c>
      <c r="K25" s="14" t="s">
        <v>21</v>
      </c>
      <c r="L25" s="14">
        <v>0</v>
      </c>
      <c r="M25" s="14">
        <v>0</v>
      </c>
      <c r="N25" s="14">
        <v>0</v>
      </c>
      <c r="O25" s="14">
        <v>0</v>
      </c>
      <c r="P25" s="46"/>
    </row>
    <row r="26" spans="2:16" ht="12.75">
      <c r="B26" s="67">
        <v>6</v>
      </c>
      <c r="C26" s="52"/>
      <c r="D26" s="66">
        <v>60016</v>
      </c>
      <c r="E26" s="8"/>
      <c r="F26" s="68" t="s">
        <v>26</v>
      </c>
      <c r="G26" s="16">
        <f>SUM(G27:G28)</f>
        <v>300000</v>
      </c>
      <c r="H26" s="16">
        <f>SUM(H27:H28)</f>
        <v>12000</v>
      </c>
      <c r="I26" s="16">
        <f>SUM(I27:I28)</f>
        <v>12000</v>
      </c>
      <c r="J26" s="16">
        <f>SUM(J27:J28)</f>
        <v>0</v>
      </c>
      <c r="K26" s="16" t="s">
        <v>19</v>
      </c>
      <c r="L26" s="16">
        <v>0</v>
      </c>
      <c r="M26" s="16">
        <f>SUM(M27:M28)</f>
        <v>0</v>
      </c>
      <c r="N26" s="16">
        <f>SUM(N27:N28)</f>
        <v>143000</v>
      </c>
      <c r="O26" s="16">
        <f>SUM(O27:O28)</f>
        <v>145000</v>
      </c>
      <c r="P26" s="46"/>
    </row>
    <row r="27" spans="2:16" ht="12.75">
      <c r="B27" s="67"/>
      <c r="C27" s="52"/>
      <c r="D27" s="66"/>
      <c r="E27" s="8">
        <v>6058</v>
      </c>
      <c r="F27" s="68"/>
      <c r="G27" s="15">
        <v>150000</v>
      </c>
      <c r="H27" s="15">
        <v>0</v>
      </c>
      <c r="I27" s="15">
        <v>0</v>
      </c>
      <c r="J27" s="15">
        <v>0</v>
      </c>
      <c r="K27" s="15" t="s">
        <v>20</v>
      </c>
      <c r="L27" s="15">
        <v>0</v>
      </c>
      <c r="M27" s="15">
        <v>0</v>
      </c>
      <c r="N27" s="15">
        <v>75000</v>
      </c>
      <c r="O27" s="15">
        <v>75000</v>
      </c>
      <c r="P27" s="46"/>
    </row>
    <row r="28" spans="2:16" ht="18.75" customHeight="1">
      <c r="B28" s="67"/>
      <c r="C28" s="52"/>
      <c r="D28" s="66"/>
      <c r="E28" s="8">
        <v>6059</v>
      </c>
      <c r="F28" s="68"/>
      <c r="G28" s="15">
        <v>150000</v>
      </c>
      <c r="H28" s="15">
        <v>12000</v>
      </c>
      <c r="I28" s="15">
        <v>12000</v>
      </c>
      <c r="J28" s="15">
        <v>0</v>
      </c>
      <c r="K28" s="15" t="s">
        <v>21</v>
      </c>
      <c r="L28" s="15">
        <v>0</v>
      </c>
      <c r="M28" s="15">
        <v>0</v>
      </c>
      <c r="N28" s="15">
        <v>68000</v>
      </c>
      <c r="O28" s="15">
        <v>70000</v>
      </c>
      <c r="P28" s="46"/>
    </row>
    <row r="29" spans="2:16" ht="16.5" customHeight="1">
      <c r="B29" s="67">
        <v>7</v>
      </c>
      <c r="C29" s="52"/>
      <c r="D29" s="66">
        <v>60016</v>
      </c>
      <c r="E29" s="8"/>
      <c r="F29" s="68" t="s">
        <v>27</v>
      </c>
      <c r="G29" s="16">
        <f>SUM(G30:G31)</f>
        <v>300000</v>
      </c>
      <c r="H29" s="16">
        <f>SUM(H30:H31)</f>
        <v>0</v>
      </c>
      <c r="I29" s="16">
        <f>SUM(I30:I31)</f>
        <v>0</v>
      </c>
      <c r="J29" s="16">
        <v>0</v>
      </c>
      <c r="K29" s="16" t="s">
        <v>19</v>
      </c>
      <c r="L29" s="16">
        <v>0</v>
      </c>
      <c r="M29" s="16">
        <f>SUM(M30:M31)</f>
        <v>0</v>
      </c>
      <c r="N29" s="16">
        <f>SUM(N30:N31)</f>
        <v>150000</v>
      </c>
      <c r="O29" s="16">
        <f>SUM(O30:O31)</f>
        <v>150000</v>
      </c>
      <c r="P29" s="46"/>
    </row>
    <row r="30" spans="2:16" ht="13.5" customHeight="1">
      <c r="B30" s="67"/>
      <c r="C30" s="52"/>
      <c r="D30" s="66"/>
      <c r="E30" s="8">
        <v>6058</v>
      </c>
      <c r="F30" s="68"/>
      <c r="G30" s="15">
        <v>150000</v>
      </c>
      <c r="H30" s="15">
        <v>0</v>
      </c>
      <c r="I30" s="15">
        <v>0</v>
      </c>
      <c r="J30" s="15">
        <v>0</v>
      </c>
      <c r="K30" s="15" t="s">
        <v>20</v>
      </c>
      <c r="L30" s="15">
        <v>0</v>
      </c>
      <c r="M30" s="15">
        <v>0</v>
      </c>
      <c r="N30" s="15">
        <v>75000</v>
      </c>
      <c r="O30" s="15">
        <v>75000</v>
      </c>
      <c r="P30" s="46"/>
    </row>
    <row r="31" spans="2:16" ht="22.5" customHeight="1">
      <c r="B31" s="67"/>
      <c r="C31" s="53"/>
      <c r="D31" s="66"/>
      <c r="E31" s="8">
        <v>6059</v>
      </c>
      <c r="F31" s="68"/>
      <c r="G31" s="15">
        <v>150000</v>
      </c>
      <c r="H31" s="15">
        <v>0</v>
      </c>
      <c r="I31" s="15">
        <v>0</v>
      </c>
      <c r="J31" s="15">
        <v>0</v>
      </c>
      <c r="K31" s="15" t="s">
        <v>21</v>
      </c>
      <c r="L31" s="15">
        <v>0</v>
      </c>
      <c r="M31" s="15">
        <v>0</v>
      </c>
      <c r="N31" s="15">
        <v>75000</v>
      </c>
      <c r="O31" s="15">
        <v>75000</v>
      </c>
      <c r="P31" s="47"/>
    </row>
    <row r="32" spans="2:16" ht="50.25" customHeight="1">
      <c r="B32" s="62" t="s">
        <v>41</v>
      </c>
      <c r="C32" s="63"/>
      <c r="D32" s="63"/>
      <c r="E32" s="63"/>
      <c r="F32" s="64"/>
      <c r="G32" s="25">
        <f>SUM(G33,G36)</f>
        <v>2000000</v>
      </c>
      <c r="H32" s="25">
        <f>SUM(H33,H36)</f>
        <v>3500</v>
      </c>
      <c r="I32" s="25">
        <f>SUM(I33,I36)</f>
        <v>3500</v>
      </c>
      <c r="J32" s="25">
        <f>SUM(J33,J36)</f>
        <v>0</v>
      </c>
      <c r="K32" s="26"/>
      <c r="L32" s="25">
        <f>SUM(L33,L36)</f>
        <v>0</v>
      </c>
      <c r="M32" s="25">
        <f>SUM(M33,M36)</f>
        <v>0</v>
      </c>
      <c r="N32" s="25">
        <f>SUM(N33,N36)</f>
        <v>1122000</v>
      </c>
      <c r="O32" s="25">
        <f>SUM(O33,O36,O39,O45,O48,O51,O57)</f>
        <v>1329300</v>
      </c>
      <c r="P32" s="48" t="s">
        <v>17</v>
      </c>
    </row>
    <row r="33" spans="2:16" ht="16.5" customHeight="1">
      <c r="B33" s="51">
        <v>8</v>
      </c>
      <c r="C33" s="51">
        <v>600</v>
      </c>
      <c r="D33" s="66">
        <v>60016</v>
      </c>
      <c r="E33" s="11"/>
      <c r="F33" s="68" t="s">
        <v>18</v>
      </c>
      <c r="G33" s="12">
        <f>SUM(G34:G35)</f>
        <v>1000000</v>
      </c>
      <c r="H33" s="12">
        <f>SUM(H34:H35)</f>
        <v>3500</v>
      </c>
      <c r="I33" s="12">
        <f>SUM(I34:I35)</f>
        <v>3500</v>
      </c>
      <c r="J33" s="12">
        <f>SUM(J34:J35)</f>
        <v>0</v>
      </c>
      <c r="K33" s="13" t="s">
        <v>19</v>
      </c>
      <c r="L33" s="12">
        <f>SUM(L34:L35)</f>
        <v>0</v>
      </c>
      <c r="M33" s="12">
        <f>SUM(M34:M35)</f>
        <v>0</v>
      </c>
      <c r="N33" s="12">
        <f>SUM(N34:N35)</f>
        <v>822000</v>
      </c>
      <c r="O33" s="12">
        <f>SUM(O34:O35)</f>
        <v>174500</v>
      </c>
      <c r="P33" s="46"/>
    </row>
    <row r="34" spans="2:16" ht="17.25" customHeight="1">
      <c r="B34" s="36"/>
      <c r="C34" s="52"/>
      <c r="D34" s="66"/>
      <c r="E34" s="11">
        <v>6058</v>
      </c>
      <c r="F34" s="68"/>
      <c r="G34" s="14">
        <v>500000</v>
      </c>
      <c r="H34" s="14">
        <v>0</v>
      </c>
      <c r="I34" s="14">
        <v>0</v>
      </c>
      <c r="J34" s="14">
        <v>0</v>
      </c>
      <c r="K34" s="14" t="s">
        <v>20</v>
      </c>
      <c r="L34" s="14">
        <v>0</v>
      </c>
      <c r="M34" s="14">
        <v>0</v>
      </c>
      <c r="N34" s="14">
        <v>395500</v>
      </c>
      <c r="O34" s="14">
        <v>104500</v>
      </c>
      <c r="P34" s="46"/>
    </row>
    <row r="35" spans="2:16" ht="18" customHeight="1">
      <c r="B35" s="36"/>
      <c r="C35" s="52"/>
      <c r="D35" s="66"/>
      <c r="E35" s="11">
        <v>6059</v>
      </c>
      <c r="F35" s="68"/>
      <c r="G35" s="14">
        <v>500000</v>
      </c>
      <c r="H35" s="14">
        <v>3500</v>
      </c>
      <c r="I35" s="14">
        <v>3500</v>
      </c>
      <c r="J35" s="14">
        <v>0</v>
      </c>
      <c r="K35" s="14" t="s">
        <v>21</v>
      </c>
      <c r="L35" s="14">
        <v>0</v>
      </c>
      <c r="M35" s="14"/>
      <c r="N35" s="14">
        <v>426500</v>
      </c>
      <c r="O35" s="14">
        <v>70000</v>
      </c>
      <c r="P35" s="46"/>
    </row>
    <row r="36" spans="2:16" ht="12.75" customHeight="1">
      <c r="B36" s="35">
        <v>9</v>
      </c>
      <c r="C36" s="52"/>
      <c r="D36" s="66">
        <v>60016</v>
      </c>
      <c r="E36" s="11"/>
      <c r="F36" s="54" t="s">
        <v>42</v>
      </c>
      <c r="G36" s="12">
        <f>SUM(G37:G38)</f>
        <v>1000000</v>
      </c>
      <c r="H36" s="12">
        <f>SUM(H37:H38)</f>
        <v>0</v>
      </c>
      <c r="I36" s="12">
        <f>SUM(I37:I38)</f>
        <v>0</v>
      </c>
      <c r="J36" s="12">
        <f>SUM(J37:J38)</f>
        <v>0</v>
      </c>
      <c r="K36" s="13" t="s">
        <v>19</v>
      </c>
      <c r="L36" s="12">
        <v>0</v>
      </c>
      <c r="M36" s="12">
        <f>SUM(M37:M38)</f>
        <v>0</v>
      </c>
      <c r="N36" s="12">
        <f>SUM(N37:N38)</f>
        <v>300000</v>
      </c>
      <c r="O36" s="12">
        <f>SUM(O37:O38)</f>
        <v>700000</v>
      </c>
      <c r="P36" s="46"/>
    </row>
    <row r="37" spans="2:16" ht="18.75" customHeight="1">
      <c r="B37" s="52"/>
      <c r="C37" s="52"/>
      <c r="D37" s="66"/>
      <c r="E37" s="11">
        <v>6058</v>
      </c>
      <c r="F37" s="55"/>
      <c r="G37" s="14">
        <v>500000</v>
      </c>
      <c r="H37" s="14">
        <v>0</v>
      </c>
      <c r="I37" s="14">
        <v>0</v>
      </c>
      <c r="J37" s="14">
        <v>0</v>
      </c>
      <c r="K37" s="14" t="s">
        <v>20</v>
      </c>
      <c r="L37" s="14">
        <v>0</v>
      </c>
      <c r="M37" s="14">
        <v>0</v>
      </c>
      <c r="N37" s="14">
        <v>150000</v>
      </c>
      <c r="O37" s="14">
        <v>350000</v>
      </c>
      <c r="P37" s="46"/>
    </row>
    <row r="38" spans="2:16" ht="32.25" customHeight="1">
      <c r="B38" s="77"/>
      <c r="C38" s="53"/>
      <c r="D38" s="66"/>
      <c r="E38" s="11">
        <v>6059</v>
      </c>
      <c r="F38" s="56"/>
      <c r="G38" s="14">
        <v>500000</v>
      </c>
      <c r="H38" s="14">
        <v>0</v>
      </c>
      <c r="I38" s="14">
        <v>0</v>
      </c>
      <c r="J38" s="14">
        <v>0</v>
      </c>
      <c r="K38" s="14" t="s">
        <v>21</v>
      </c>
      <c r="L38" s="14">
        <v>0</v>
      </c>
      <c r="M38" s="14">
        <v>0</v>
      </c>
      <c r="N38" s="14">
        <v>150000</v>
      </c>
      <c r="O38" s="14">
        <v>350000</v>
      </c>
      <c r="P38" s="46"/>
    </row>
    <row r="39" spans="2:16" ht="12.75">
      <c r="B39" s="35">
        <v>10</v>
      </c>
      <c r="C39" s="51">
        <v>600</v>
      </c>
      <c r="D39" s="66">
        <v>60016</v>
      </c>
      <c r="E39" s="66">
        <v>6050</v>
      </c>
      <c r="F39" s="68" t="s">
        <v>46</v>
      </c>
      <c r="G39" s="38">
        <v>760000</v>
      </c>
      <c r="H39" s="38">
        <v>18000</v>
      </c>
      <c r="I39" s="38">
        <v>18000</v>
      </c>
      <c r="J39" s="38">
        <v>0</v>
      </c>
      <c r="K39" s="17" t="s">
        <v>19</v>
      </c>
      <c r="L39" s="38">
        <v>0</v>
      </c>
      <c r="M39" s="38">
        <v>0</v>
      </c>
      <c r="N39" s="38">
        <v>0</v>
      </c>
      <c r="O39" s="38">
        <v>0</v>
      </c>
      <c r="P39" s="46"/>
    </row>
    <row r="40" spans="2:16" ht="12.75">
      <c r="B40" s="36"/>
      <c r="C40" s="52"/>
      <c r="D40" s="66"/>
      <c r="E40" s="66"/>
      <c r="F40" s="68"/>
      <c r="G40" s="38"/>
      <c r="H40" s="38"/>
      <c r="I40" s="38"/>
      <c r="J40" s="38"/>
      <c r="K40" s="14" t="s">
        <v>20</v>
      </c>
      <c r="L40" s="38"/>
      <c r="M40" s="38"/>
      <c r="N40" s="38"/>
      <c r="O40" s="38"/>
      <c r="P40" s="46"/>
    </row>
    <row r="41" spans="2:16" ht="33.75" customHeight="1">
      <c r="B41" s="37"/>
      <c r="C41" s="53"/>
      <c r="D41" s="66"/>
      <c r="E41" s="66"/>
      <c r="F41" s="68"/>
      <c r="G41" s="38"/>
      <c r="H41" s="38"/>
      <c r="I41" s="38"/>
      <c r="J41" s="38"/>
      <c r="K41" s="14" t="s">
        <v>21</v>
      </c>
      <c r="L41" s="38"/>
      <c r="M41" s="38"/>
      <c r="N41" s="38"/>
      <c r="O41" s="38"/>
      <c r="P41" s="46"/>
    </row>
    <row r="42" spans="2:16" ht="39" customHeight="1">
      <c r="B42" s="51">
        <v>11</v>
      </c>
      <c r="C42" s="51">
        <v>630</v>
      </c>
      <c r="D42" s="51">
        <v>63003</v>
      </c>
      <c r="E42" s="8"/>
      <c r="F42" s="68" t="s">
        <v>43</v>
      </c>
      <c r="G42" s="23">
        <v>5300000</v>
      </c>
      <c r="H42" s="23">
        <f>SUM(H43:H44)</f>
        <v>0</v>
      </c>
      <c r="I42" s="23">
        <f>SUM(I43:I44)</f>
        <v>0</v>
      </c>
      <c r="J42" s="23">
        <f>SUM(J43:J44)</f>
        <v>0</v>
      </c>
      <c r="K42" s="24"/>
      <c r="L42" s="23">
        <f>SUM(L43:L44)</f>
        <v>0</v>
      </c>
      <c r="M42" s="23">
        <f>SUM(M43:M44)</f>
        <v>0</v>
      </c>
      <c r="N42" s="23">
        <f>SUM(N43:N44)</f>
        <v>300000</v>
      </c>
      <c r="O42" s="23">
        <f>SUM(O43:O44)</f>
        <v>1500000</v>
      </c>
      <c r="P42" s="46"/>
    </row>
    <row r="43" spans="2:16" ht="12" customHeight="1">
      <c r="B43" s="52"/>
      <c r="C43" s="52"/>
      <c r="D43" s="52"/>
      <c r="E43" s="8">
        <v>6058</v>
      </c>
      <c r="F43" s="68"/>
      <c r="G43" s="17">
        <v>3710000</v>
      </c>
      <c r="H43" s="17">
        <v>0</v>
      </c>
      <c r="I43" s="17"/>
      <c r="J43" s="17"/>
      <c r="K43" s="14"/>
      <c r="L43" s="17"/>
      <c r="M43" s="17"/>
      <c r="N43" s="17">
        <v>210000</v>
      </c>
      <c r="O43" s="17">
        <v>1050000</v>
      </c>
      <c r="P43" s="46"/>
    </row>
    <row r="44" spans="2:16" ht="12.75" customHeight="1">
      <c r="B44" s="53"/>
      <c r="C44" s="53"/>
      <c r="D44" s="53"/>
      <c r="E44" s="8">
        <v>6059</v>
      </c>
      <c r="F44" s="68"/>
      <c r="G44" s="17">
        <v>1590000</v>
      </c>
      <c r="H44" s="17">
        <v>0</v>
      </c>
      <c r="I44" s="17"/>
      <c r="J44" s="17"/>
      <c r="K44" s="14"/>
      <c r="L44" s="17"/>
      <c r="M44" s="17"/>
      <c r="N44" s="17">
        <v>90000</v>
      </c>
      <c r="O44" s="17">
        <v>450000</v>
      </c>
      <c r="P44" s="46"/>
    </row>
    <row r="45" spans="2:16" ht="41.25" customHeight="1">
      <c r="B45" s="51">
        <v>12</v>
      </c>
      <c r="C45" s="51">
        <v>630</v>
      </c>
      <c r="D45" s="51">
        <v>63003</v>
      </c>
      <c r="E45" s="11"/>
      <c r="F45" s="54" t="s">
        <v>28</v>
      </c>
      <c r="G45" s="12">
        <v>300000</v>
      </c>
      <c r="H45" s="12">
        <f>SUM(H46:H47)</f>
        <v>10000</v>
      </c>
      <c r="I45" s="12">
        <f>SUM(I46:I47)</f>
        <v>5000</v>
      </c>
      <c r="J45" s="12">
        <f>SUM(J46:J47)</f>
        <v>0</v>
      </c>
      <c r="K45" s="13" t="s">
        <v>19</v>
      </c>
      <c r="L45" s="12">
        <f>SUM(L46:L47)</f>
        <v>0</v>
      </c>
      <c r="M45" s="12">
        <f>SUM(M46:M47)</f>
        <v>5000</v>
      </c>
      <c r="N45" s="12">
        <f>SUM(N46:N47)</f>
        <v>145000</v>
      </c>
      <c r="O45" s="12">
        <f>SUM(O46:O47)</f>
        <v>145000</v>
      </c>
      <c r="P45" s="46"/>
    </row>
    <row r="46" spans="2:16" ht="12.75">
      <c r="B46" s="52"/>
      <c r="C46" s="52"/>
      <c r="D46" s="52"/>
      <c r="E46" s="11">
        <v>6058</v>
      </c>
      <c r="F46" s="55"/>
      <c r="G46" s="14">
        <v>150000</v>
      </c>
      <c r="H46" s="14">
        <v>5000</v>
      </c>
      <c r="I46" s="14">
        <v>0</v>
      </c>
      <c r="J46" s="14">
        <v>0</v>
      </c>
      <c r="K46" s="14" t="s">
        <v>20</v>
      </c>
      <c r="L46" s="14">
        <v>0</v>
      </c>
      <c r="M46" s="14">
        <v>5000</v>
      </c>
      <c r="N46" s="14">
        <v>70000</v>
      </c>
      <c r="O46" s="14">
        <v>70000</v>
      </c>
      <c r="P46" s="46"/>
    </row>
    <row r="47" spans="2:16" ht="13.5" customHeight="1">
      <c r="B47" s="53"/>
      <c r="C47" s="53"/>
      <c r="D47" s="53"/>
      <c r="E47" s="11">
        <v>6059</v>
      </c>
      <c r="F47" s="56"/>
      <c r="G47" s="14">
        <v>150000</v>
      </c>
      <c r="H47" s="14">
        <v>5000</v>
      </c>
      <c r="I47" s="14">
        <v>5000</v>
      </c>
      <c r="J47" s="14">
        <v>0</v>
      </c>
      <c r="K47" s="14" t="s">
        <v>21</v>
      </c>
      <c r="L47" s="14">
        <v>0</v>
      </c>
      <c r="M47" s="14"/>
      <c r="N47" s="14">
        <v>75000</v>
      </c>
      <c r="O47" s="14">
        <v>75000</v>
      </c>
      <c r="P47" s="46"/>
    </row>
    <row r="48" spans="2:16" ht="17.25" customHeight="1">
      <c r="B48" s="66">
        <v>13</v>
      </c>
      <c r="C48" s="51">
        <v>630</v>
      </c>
      <c r="D48" s="66">
        <v>63003</v>
      </c>
      <c r="E48" s="11"/>
      <c r="F48" s="68" t="s">
        <v>29</v>
      </c>
      <c r="G48" s="12">
        <f>SUM(G49:G50)</f>
        <v>6676600</v>
      </c>
      <c r="H48" s="12">
        <f>SUM(H49:H50)</f>
        <v>3614050</v>
      </c>
      <c r="I48" s="12">
        <f>SUM(I49:I50)</f>
        <v>1328450</v>
      </c>
      <c r="J48" s="12">
        <f>SUM(J49:J50)</f>
        <v>600000</v>
      </c>
      <c r="K48" s="13" t="s">
        <v>19</v>
      </c>
      <c r="L48" s="12">
        <f>SUM(L49:L50)</f>
        <v>0</v>
      </c>
      <c r="M48" s="12">
        <f>SUM(M49:M50)</f>
        <v>1685600</v>
      </c>
      <c r="N48" s="12">
        <f>SUM(N49:N50)</f>
        <v>0</v>
      </c>
      <c r="O48" s="12">
        <f>SUM(O49:O50)</f>
        <v>0</v>
      </c>
      <c r="P48" s="46"/>
    </row>
    <row r="49" spans="2:16" ht="16.5" customHeight="1">
      <c r="B49" s="66"/>
      <c r="C49" s="52"/>
      <c r="D49" s="66"/>
      <c r="E49" s="11">
        <v>6058</v>
      </c>
      <c r="F49" s="68"/>
      <c r="G49" s="14">
        <v>3409364</v>
      </c>
      <c r="H49" s="14">
        <v>1685600</v>
      </c>
      <c r="I49" s="14">
        <v>0</v>
      </c>
      <c r="J49" s="14">
        <v>0</v>
      </c>
      <c r="K49" s="14" t="s">
        <v>20</v>
      </c>
      <c r="L49" s="14">
        <v>0</v>
      </c>
      <c r="M49" s="14">
        <v>1685600</v>
      </c>
      <c r="N49" s="14">
        <v>0</v>
      </c>
      <c r="O49" s="14">
        <v>0</v>
      </c>
      <c r="P49" s="46"/>
    </row>
    <row r="50" spans="2:16" ht="18" customHeight="1">
      <c r="B50" s="66"/>
      <c r="C50" s="53"/>
      <c r="D50" s="66"/>
      <c r="E50" s="11">
        <v>6059</v>
      </c>
      <c r="F50" s="68"/>
      <c r="G50" s="14">
        <v>3267236</v>
      </c>
      <c r="H50" s="14">
        <v>1928450</v>
      </c>
      <c r="I50" s="14">
        <v>1328450</v>
      </c>
      <c r="J50" s="14">
        <v>600000</v>
      </c>
      <c r="K50" s="14" t="s">
        <v>21</v>
      </c>
      <c r="L50" s="14">
        <v>0</v>
      </c>
      <c r="M50" s="14">
        <v>0</v>
      </c>
      <c r="N50" s="14">
        <v>0</v>
      </c>
      <c r="O50" s="14">
        <v>0</v>
      </c>
      <c r="P50" s="46"/>
    </row>
    <row r="51" spans="2:16" ht="18" customHeight="1">
      <c r="B51" s="66">
        <v>14</v>
      </c>
      <c r="C51" s="66">
        <v>750</v>
      </c>
      <c r="D51" s="66">
        <v>75023</v>
      </c>
      <c r="E51" s="11"/>
      <c r="F51" s="68" t="s">
        <v>30</v>
      </c>
      <c r="G51" s="12">
        <v>400000</v>
      </c>
      <c r="H51" s="12">
        <f>SUM(H52:H53)</f>
        <v>42700</v>
      </c>
      <c r="I51" s="12">
        <f>SUM(I52:I53)</f>
        <v>42700</v>
      </c>
      <c r="J51" s="12">
        <f>SUM(J52:J53)</f>
        <v>0</v>
      </c>
      <c r="K51" s="13" t="s">
        <v>19</v>
      </c>
      <c r="L51" s="12">
        <f>SUM(L52:L53)</f>
        <v>0</v>
      </c>
      <c r="M51" s="12">
        <f>SUM(M52:M53)</f>
        <v>0</v>
      </c>
      <c r="N51" s="12">
        <f>SUM(N52:N53)</f>
        <v>217500</v>
      </c>
      <c r="O51" s="12">
        <f>SUM(O52:O53)</f>
        <v>139800</v>
      </c>
      <c r="P51" s="46"/>
    </row>
    <row r="52" spans="2:16" ht="15.75" customHeight="1">
      <c r="B52" s="66"/>
      <c r="C52" s="66"/>
      <c r="D52" s="66"/>
      <c r="E52" s="11">
        <v>6058</v>
      </c>
      <c r="F52" s="68"/>
      <c r="G52" s="14">
        <v>300000</v>
      </c>
      <c r="H52" s="14">
        <v>0</v>
      </c>
      <c r="I52" s="14">
        <v>0</v>
      </c>
      <c r="J52" s="14">
        <v>0</v>
      </c>
      <c r="K52" s="14" t="s">
        <v>20</v>
      </c>
      <c r="L52" s="14">
        <v>0</v>
      </c>
      <c r="M52" s="14">
        <v>0</v>
      </c>
      <c r="N52" s="14">
        <v>187500</v>
      </c>
      <c r="O52" s="14">
        <v>112500</v>
      </c>
      <c r="P52" s="46"/>
    </row>
    <row r="53" spans="2:16" ht="15.75" customHeight="1">
      <c r="B53" s="66"/>
      <c r="C53" s="66"/>
      <c r="D53" s="66"/>
      <c r="E53" s="11">
        <v>6059</v>
      </c>
      <c r="F53" s="68"/>
      <c r="G53" s="14">
        <v>100000</v>
      </c>
      <c r="H53" s="14">
        <v>42700</v>
      </c>
      <c r="I53" s="14">
        <v>42700</v>
      </c>
      <c r="J53" s="14">
        <v>0</v>
      </c>
      <c r="K53" s="14" t="s">
        <v>21</v>
      </c>
      <c r="L53" s="14">
        <v>0</v>
      </c>
      <c r="M53" s="14">
        <v>0</v>
      </c>
      <c r="N53" s="14">
        <v>30000</v>
      </c>
      <c r="O53" s="14">
        <v>27300</v>
      </c>
      <c r="P53" s="46"/>
    </row>
    <row r="54" spans="2:16" ht="21" customHeight="1">
      <c r="B54" s="51">
        <v>15</v>
      </c>
      <c r="C54" s="51">
        <v>710</v>
      </c>
      <c r="D54" s="51">
        <v>71035</v>
      </c>
      <c r="E54" s="51">
        <v>6050</v>
      </c>
      <c r="F54" s="54" t="s">
        <v>44</v>
      </c>
      <c r="G54" s="42">
        <v>250000</v>
      </c>
      <c r="H54" s="42">
        <v>0</v>
      </c>
      <c r="I54" s="42">
        <v>0</v>
      </c>
      <c r="J54" s="42">
        <v>0</v>
      </c>
      <c r="K54" s="14" t="s">
        <v>19</v>
      </c>
      <c r="L54" s="14">
        <v>0</v>
      </c>
      <c r="M54" s="42">
        <v>0</v>
      </c>
      <c r="N54" s="42">
        <v>50000</v>
      </c>
      <c r="O54" s="42">
        <v>80000</v>
      </c>
      <c r="P54" s="46"/>
    </row>
    <row r="55" spans="2:16" ht="16.5" customHeight="1">
      <c r="B55" s="52"/>
      <c r="C55" s="52"/>
      <c r="D55" s="52"/>
      <c r="E55" s="52"/>
      <c r="F55" s="55"/>
      <c r="G55" s="43"/>
      <c r="H55" s="43"/>
      <c r="I55" s="43"/>
      <c r="J55" s="43"/>
      <c r="K55" s="14" t="s">
        <v>20</v>
      </c>
      <c r="L55" s="14">
        <v>0</v>
      </c>
      <c r="M55" s="43"/>
      <c r="N55" s="43"/>
      <c r="O55" s="43"/>
      <c r="P55" s="46"/>
    </row>
    <row r="56" spans="2:16" ht="19.5" customHeight="1">
      <c r="B56" s="53"/>
      <c r="C56" s="53"/>
      <c r="D56" s="53"/>
      <c r="E56" s="53"/>
      <c r="F56" s="56"/>
      <c r="G56" s="44"/>
      <c r="H56" s="44"/>
      <c r="I56" s="44"/>
      <c r="J56" s="44"/>
      <c r="K56" s="14" t="s">
        <v>21</v>
      </c>
      <c r="L56" s="14">
        <v>0</v>
      </c>
      <c r="M56" s="44"/>
      <c r="N56" s="44"/>
      <c r="O56" s="44"/>
      <c r="P56" s="47"/>
    </row>
    <row r="57" spans="2:16" ht="12.75" customHeight="1">
      <c r="B57" s="66">
        <v>16</v>
      </c>
      <c r="C57" s="66">
        <v>801</v>
      </c>
      <c r="D57" s="66">
        <v>80101</v>
      </c>
      <c r="E57" s="66">
        <v>6050</v>
      </c>
      <c r="F57" s="68" t="s">
        <v>47</v>
      </c>
      <c r="G57" s="31">
        <v>2200000</v>
      </c>
      <c r="H57" s="31">
        <v>10000</v>
      </c>
      <c r="I57" s="31">
        <v>10000</v>
      </c>
      <c r="J57" s="31">
        <v>0</v>
      </c>
      <c r="K57" s="14" t="s">
        <v>19</v>
      </c>
      <c r="L57" s="18"/>
      <c r="M57" s="31">
        <v>0</v>
      </c>
      <c r="N57" s="31">
        <v>1420000</v>
      </c>
      <c r="O57" s="32">
        <v>170000</v>
      </c>
      <c r="P57" s="50" t="s">
        <v>36</v>
      </c>
    </row>
    <row r="58" spans="2:16" ht="12.75">
      <c r="B58" s="66"/>
      <c r="C58" s="66"/>
      <c r="D58" s="66"/>
      <c r="E58" s="66"/>
      <c r="F58" s="68"/>
      <c r="G58" s="31"/>
      <c r="H58" s="31"/>
      <c r="I58" s="31"/>
      <c r="J58" s="31"/>
      <c r="K58" s="14" t="s">
        <v>20</v>
      </c>
      <c r="L58" s="18"/>
      <c r="M58" s="31"/>
      <c r="N58" s="31"/>
      <c r="O58" s="32"/>
      <c r="P58" s="40"/>
    </row>
    <row r="59" spans="2:16" ht="81" customHeight="1">
      <c r="B59" s="66"/>
      <c r="C59" s="66"/>
      <c r="D59" s="66"/>
      <c r="E59" s="66"/>
      <c r="F59" s="68"/>
      <c r="G59" s="31"/>
      <c r="H59" s="31"/>
      <c r="I59" s="31"/>
      <c r="J59" s="31"/>
      <c r="K59" s="14" t="s">
        <v>21</v>
      </c>
      <c r="L59" s="18">
        <v>0</v>
      </c>
      <c r="M59" s="31"/>
      <c r="N59" s="31"/>
      <c r="O59" s="32"/>
      <c r="P59" s="40"/>
    </row>
    <row r="60" spans="2:16" ht="12.75">
      <c r="B60" s="66">
        <v>17</v>
      </c>
      <c r="C60" s="66">
        <v>801</v>
      </c>
      <c r="D60" s="66">
        <v>80110</v>
      </c>
      <c r="E60" s="66">
        <v>6050</v>
      </c>
      <c r="F60" s="68" t="s">
        <v>37</v>
      </c>
      <c r="G60" s="31">
        <v>3000000</v>
      </c>
      <c r="H60" s="31">
        <v>5000</v>
      </c>
      <c r="I60" s="31">
        <v>5000</v>
      </c>
      <c r="J60" s="31">
        <v>0</v>
      </c>
      <c r="K60" s="14" t="s">
        <v>19</v>
      </c>
      <c r="L60" s="14"/>
      <c r="M60" s="31">
        <v>0</v>
      </c>
      <c r="N60" s="31">
        <v>2630000</v>
      </c>
      <c r="O60" s="32">
        <v>355000</v>
      </c>
      <c r="P60" s="40"/>
    </row>
    <row r="61" spans="2:16" ht="12.75">
      <c r="B61" s="66"/>
      <c r="C61" s="66"/>
      <c r="D61" s="66"/>
      <c r="E61" s="66"/>
      <c r="F61" s="68"/>
      <c r="G61" s="31"/>
      <c r="H61" s="31"/>
      <c r="I61" s="31"/>
      <c r="J61" s="31"/>
      <c r="K61" s="14" t="s">
        <v>20</v>
      </c>
      <c r="L61" s="14"/>
      <c r="M61" s="31"/>
      <c r="N61" s="31"/>
      <c r="O61" s="32"/>
      <c r="P61" s="40"/>
    </row>
    <row r="62" spans="2:16" ht="78.75" customHeight="1">
      <c r="B62" s="66"/>
      <c r="C62" s="66"/>
      <c r="D62" s="66"/>
      <c r="E62" s="66"/>
      <c r="F62" s="68"/>
      <c r="G62" s="31"/>
      <c r="H62" s="31"/>
      <c r="I62" s="31"/>
      <c r="J62" s="31"/>
      <c r="K62" s="14" t="s">
        <v>21</v>
      </c>
      <c r="L62" s="14">
        <v>0</v>
      </c>
      <c r="M62" s="31"/>
      <c r="N62" s="31"/>
      <c r="O62" s="32"/>
      <c r="P62" s="40"/>
    </row>
    <row r="63" spans="2:16" ht="33.75" customHeight="1">
      <c r="B63" s="66">
        <v>18</v>
      </c>
      <c r="C63" s="66">
        <v>852</v>
      </c>
      <c r="D63" s="66">
        <v>85219</v>
      </c>
      <c r="E63" s="11"/>
      <c r="F63" s="69" t="s">
        <v>48</v>
      </c>
      <c r="G63" s="12">
        <f>SUM(G64:G65)</f>
        <v>1600000</v>
      </c>
      <c r="H63" s="12">
        <f>SUM(H64:H65)</f>
        <v>5000</v>
      </c>
      <c r="I63" s="12">
        <f>SUM(I64:I65)</f>
        <v>5000</v>
      </c>
      <c r="J63" s="12">
        <f>SUM(J64:J65)</f>
        <v>0</v>
      </c>
      <c r="K63" s="13" t="s">
        <v>19</v>
      </c>
      <c r="L63" s="12">
        <f>SUM(L64:L65)</f>
        <v>0</v>
      </c>
      <c r="M63" s="12">
        <f>SUM(M64:M65)</f>
        <v>0</v>
      </c>
      <c r="N63" s="12">
        <f>SUM(N64:N65)</f>
        <v>770000</v>
      </c>
      <c r="O63" s="27">
        <f>SUM(O64:O65)</f>
        <v>770000</v>
      </c>
      <c r="P63" s="40"/>
    </row>
    <row r="64" spans="2:16" ht="24.75" customHeight="1">
      <c r="B64" s="66"/>
      <c r="C64" s="66"/>
      <c r="D64" s="66"/>
      <c r="E64" s="11">
        <v>6058</v>
      </c>
      <c r="F64" s="69"/>
      <c r="G64" s="14">
        <v>1360000</v>
      </c>
      <c r="H64" s="14">
        <v>0</v>
      </c>
      <c r="I64" s="14">
        <v>0</v>
      </c>
      <c r="J64" s="14">
        <v>0</v>
      </c>
      <c r="K64" s="14" t="s">
        <v>20</v>
      </c>
      <c r="L64" s="14">
        <v>0</v>
      </c>
      <c r="M64" s="14">
        <v>0</v>
      </c>
      <c r="N64" s="14">
        <v>680000</v>
      </c>
      <c r="O64" s="28">
        <v>680000</v>
      </c>
      <c r="P64" s="40"/>
    </row>
    <row r="65" spans="2:16" ht="22.5" customHeight="1">
      <c r="B65" s="66"/>
      <c r="C65" s="66"/>
      <c r="D65" s="66"/>
      <c r="E65" s="11">
        <v>6059</v>
      </c>
      <c r="F65" s="69"/>
      <c r="G65" s="14">
        <v>240000</v>
      </c>
      <c r="H65" s="14">
        <v>5000</v>
      </c>
      <c r="I65" s="14">
        <v>5000</v>
      </c>
      <c r="J65" s="14">
        <v>0</v>
      </c>
      <c r="K65" s="14" t="s">
        <v>21</v>
      </c>
      <c r="L65" s="14">
        <v>0</v>
      </c>
      <c r="M65" s="14">
        <v>0</v>
      </c>
      <c r="N65" s="14">
        <v>90000</v>
      </c>
      <c r="O65" s="28">
        <v>90000</v>
      </c>
      <c r="P65" s="40"/>
    </row>
    <row r="66" spans="2:16" ht="11.25" customHeight="1">
      <c r="B66" s="66">
        <v>19</v>
      </c>
      <c r="C66" s="66">
        <v>900</v>
      </c>
      <c r="D66" s="66">
        <v>90001</v>
      </c>
      <c r="E66" s="66">
        <v>6050</v>
      </c>
      <c r="F66" s="68" t="s">
        <v>31</v>
      </c>
      <c r="G66" s="38">
        <v>600000</v>
      </c>
      <c r="H66" s="38">
        <v>4000</v>
      </c>
      <c r="I66" s="38">
        <v>4000</v>
      </c>
      <c r="J66" s="38">
        <v>0</v>
      </c>
      <c r="K66" s="14"/>
      <c r="L66" s="33">
        <v>0</v>
      </c>
      <c r="M66" s="33">
        <v>0</v>
      </c>
      <c r="N66" s="33">
        <v>0</v>
      </c>
      <c r="O66" s="49">
        <v>0</v>
      </c>
      <c r="P66" s="40"/>
    </row>
    <row r="67" spans="2:16" ht="12.75" customHeight="1">
      <c r="B67" s="66"/>
      <c r="C67" s="66"/>
      <c r="D67" s="66"/>
      <c r="E67" s="66"/>
      <c r="F67" s="68"/>
      <c r="G67" s="38"/>
      <c r="H67" s="38"/>
      <c r="I67" s="38"/>
      <c r="J67" s="38"/>
      <c r="K67" s="14"/>
      <c r="L67" s="33"/>
      <c r="M67" s="33"/>
      <c r="N67" s="33"/>
      <c r="O67" s="49"/>
      <c r="P67" s="40"/>
    </row>
    <row r="68" spans="2:16" ht="33.75" customHeight="1">
      <c r="B68" s="66"/>
      <c r="C68" s="66"/>
      <c r="D68" s="66"/>
      <c r="E68" s="66"/>
      <c r="F68" s="68"/>
      <c r="G68" s="38"/>
      <c r="H68" s="38"/>
      <c r="I68" s="38"/>
      <c r="J68" s="38"/>
      <c r="K68" s="14"/>
      <c r="L68" s="33"/>
      <c r="M68" s="33"/>
      <c r="N68" s="33"/>
      <c r="O68" s="49"/>
      <c r="P68" s="40"/>
    </row>
    <row r="69" spans="2:16" ht="12" customHeight="1">
      <c r="B69" s="66">
        <v>20</v>
      </c>
      <c r="C69" s="66"/>
      <c r="D69" s="66">
        <v>90001</v>
      </c>
      <c r="E69" s="66">
        <v>6050</v>
      </c>
      <c r="F69" s="68" t="s">
        <v>32</v>
      </c>
      <c r="G69" s="38">
        <v>80000</v>
      </c>
      <c r="H69" s="38">
        <v>10000</v>
      </c>
      <c r="I69" s="38">
        <v>10000</v>
      </c>
      <c r="J69" s="38">
        <v>0</v>
      </c>
      <c r="K69" s="14"/>
      <c r="L69" s="33">
        <v>0</v>
      </c>
      <c r="M69" s="33">
        <v>0</v>
      </c>
      <c r="N69" s="33">
        <v>0</v>
      </c>
      <c r="O69" s="49">
        <v>0</v>
      </c>
      <c r="P69" s="40"/>
    </row>
    <row r="70" spans="2:16" ht="18.75" customHeight="1">
      <c r="B70" s="66"/>
      <c r="C70" s="66"/>
      <c r="D70" s="66"/>
      <c r="E70" s="66"/>
      <c r="F70" s="68"/>
      <c r="G70" s="38"/>
      <c r="H70" s="38"/>
      <c r="I70" s="38"/>
      <c r="J70" s="38"/>
      <c r="K70" s="14"/>
      <c r="L70" s="33"/>
      <c r="M70" s="33"/>
      <c r="N70" s="33"/>
      <c r="O70" s="49"/>
      <c r="P70" s="40"/>
    </row>
    <row r="71" spans="2:16" ht="34.5" customHeight="1">
      <c r="B71" s="66"/>
      <c r="C71" s="66"/>
      <c r="D71" s="66"/>
      <c r="E71" s="66"/>
      <c r="F71" s="68"/>
      <c r="G71" s="38"/>
      <c r="H71" s="38"/>
      <c r="I71" s="38"/>
      <c r="J71" s="38"/>
      <c r="K71" s="14"/>
      <c r="L71" s="33"/>
      <c r="M71" s="33"/>
      <c r="N71" s="33"/>
      <c r="O71" s="49"/>
      <c r="P71" s="40"/>
    </row>
    <row r="72" spans="2:16" ht="21.75" customHeight="1">
      <c r="B72" s="67">
        <v>21</v>
      </c>
      <c r="C72" s="66"/>
      <c r="D72" s="66">
        <v>90015</v>
      </c>
      <c r="E72" s="8"/>
      <c r="F72" s="68" t="s">
        <v>33</v>
      </c>
      <c r="G72" s="19">
        <f>SUM(G73:G74)</f>
        <v>270000</v>
      </c>
      <c r="H72" s="12">
        <f>SUM(H73:H74)</f>
        <v>13000</v>
      </c>
      <c r="I72" s="12">
        <f>SUM(I73:I74)</f>
        <v>13000</v>
      </c>
      <c r="J72" s="12">
        <f>SUM(J73:J74)</f>
        <v>0</v>
      </c>
      <c r="K72" s="13" t="s">
        <v>19</v>
      </c>
      <c r="L72" s="12">
        <f>SUM(L73:L74)</f>
        <v>0</v>
      </c>
      <c r="M72" s="12">
        <f>SUM(M73:M74)</f>
        <v>0</v>
      </c>
      <c r="N72" s="12">
        <f>SUM(N73:N74)</f>
        <v>125000</v>
      </c>
      <c r="O72" s="27">
        <f>SUM(O73:O74)</f>
        <v>132000</v>
      </c>
      <c r="P72" s="40"/>
    </row>
    <row r="73" spans="2:16" ht="35.25" customHeight="1">
      <c r="B73" s="67"/>
      <c r="C73" s="66"/>
      <c r="D73" s="66"/>
      <c r="E73" s="8">
        <v>6058</v>
      </c>
      <c r="F73" s="68"/>
      <c r="G73" s="18">
        <v>216000</v>
      </c>
      <c r="H73" s="14">
        <v>0</v>
      </c>
      <c r="I73" s="14">
        <v>0</v>
      </c>
      <c r="J73" s="14">
        <v>0</v>
      </c>
      <c r="K73" s="14" t="s">
        <v>20</v>
      </c>
      <c r="L73" s="14">
        <v>0</v>
      </c>
      <c r="M73" s="14">
        <v>0</v>
      </c>
      <c r="N73" s="14">
        <v>108000</v>
      </c>
      <c r="O73" s="28">
        <v>108000</v>
      </c>
      <c r="P73" s="40"/>
    </row>
    <row r="74" spans="2:16" ht="36.75" customHeight="1">
      <c r="B74" s="67"/>
      <c r="C74" s="66"/>
      <c r="D74" s="66"/>
      <c r="E74" s="8">
        <v>6059</v>
      </c>
      <c r="F74" s="68"/>
      <c r="G74" s="18">
        <v>54000</v>
      </c>
      <c r="H74" s="14">
        <v>13000</v>
      </c>
      <c r="I74" s="14">
        <v>13000</v>
      </c>
      <c r="J74" s="14">
        <v>0</v>
      </c>
      <c r="K74" s="14" t="s">
        <v>21</v>
      </c>
      <c r="L74" s="14">
        <v>0</v>
      </c>
      <c r="M74" s="14">
        <v>0</v>
      </c>
      <c r="N74" s="14">
        <v>17000</v>
      </c>
      <c r="O74" s="28">
        <v>24000</v>
      </c>
      <c r="P74" s="40"/>
    </row>
    <row r="75" spans="2:16" ht="16.5" customHeight="1">
      <c r="B75" s="67">
        <v>22</v>
      </c>
      <c r="C75" s="66">
        <v>921</v>
      </c>
      <c r="D75" s="66">
        <v>92120</v>
      </c>
      <c r="E75" s="8"/>
      <c r="F75" s="68" t="s">
        <v>49</v>
      </c>
      <c r="G75" s="20">
        <f>SUM(G76:G77)</f>
        <v>160000</v>
      </c>
      <c r="H75" s="13">
        <f>SUM(H76:H77)</f>
        <v>0</v>
      </c>
      <c r="I75" s="13">
        <f>SUM(I76:I77)</f>
        <v>0</v>
      </c>
      <c r="J75" s="13">
        <f>SUM(J76:J77)</f>
        <v>0</v>
      </c>
      <c r="K75" s="13"/>
      <c r="L75" s="13">
        <f>SUM(L76:L77)</f>
        <v>0</v>
      </c>
      <c r="M75" s="13">
        <f>SUM(M76:M77)</f>
        <v>0</v>
      </c>
      <c r="N75" s="13">
        <f>SUM(N76:N77)</f>
        <v>86500</v>
      </c>
      <c r="O75" s="30">
        <f>SUM(O76:O77)</f>
        <v>73500</v>
      </c>
      <c r="P75" s="39" t="s">
        <v>17</v>
      </c>
    </row>
    <row r="76" spans="2:16" ht="17.25" customHeight="1">
      <c r="B76" s="67"/>
      <c r="C76" s="66"/>
      <c r="D76" s="66"/>
      <c r="E76" s="8">
        <v>6058</v>
      </c>
      <c r="F76" s="68"/>
      <c r="G76" s="18">
        <v>128000</v>
      </c>
      <c r="H76" s="14">
        <v>0</v>
      </c>
      <c r="I76" s="14">
        <v>0</v>
      </c>
      <c r="J76" s="14">
        <v>0</v>
      </c>
      <c r="K76" s="14"/>
      <c r="L76" s="14">
        <v>0</v>
      </c>
      <c r="M76" s="14">
        <v>0</v>
      </c>
      <c r="N76" s="14">
        <v>64000</v>
      </c>
      <c r="O76" s="28">
        <v>64000</v>
      </c>
      <c r="P76" s="40"/>
    </row>
    <row r="77" spans="2:16" ht="42.75" customHeight="1">
      <c r="B77" s="67"/>
      <c r="C77" s="66"/>
      <c r="D77" s="66"/>
      <c r="E77" s="8">
        <v>6059</v>
      </c>
      <c r="F77" s="68"/>
      <c r="G77" s="18">
        <v>32000</v>
      </c>
      <c r="H77" s="14">
        <v>0</v>
      </c>
      <c r="I77" s="14">
        <v>0</v>
      </c>
      <c r="J77" s="14">
        <v>0</v>
      </c>
      <c r="K77" s="14"/>
      <c r="L77" s="14">
        <v>0</v>
      </c>
      <c r="M77" s="14">
        <v>0</v>
      </c>
      <c r="N77" s="14">
        <v>22500</v>
      </c>
      <c r="O77" s="28">
        <v>9500</v>
      </c>
      <c r="P77" s="40"/>
    </row>
    <row r="78" spans="2:16" ht="19.5" customHeight="1">
      <c r="B78" s="51">
        <v>23</v>
      </c>
      <c r="C78" s="51">
        <v>926</v>
      </c>
      <c r="D78" s="51">
        <v>92601</v>
      </c>
      <c r="E78" s="51">
        <v>6050</v>
      </c>
      <c r="F78" s="54" t="s">
        <v>38</v>
      </c>
      <c r="G78" s="74" t="s">
        <v>39</v>
      </c>
      <c r="H78" s="74">
        <v>0</v>
      </c>
      <c r="I78" s="74">
        <v>0</v>
      </c>
      <c r="J78" s="74">
        <v>0</v>
      </c>
      <c r="K78" s="14"/>
      <c r="L78" s="42">
        <v>0</v>
      </c>
      <c r="M78" s="42">
        <v>0</v>
      </c>
      <c r="N78" s="42">
        <v>560000</v>
      </c>
      <c r="O78" s="71">
        <v>500000</v>
      </c>
      <c r="P78" s="40"/>
    </row>
    <row r="79" spans="2:16" ht="12" customHeight="1">
      <c r="B79" s="52"/>
      <c r="C79" s="52"/>
      <c r="D79" s="52"/>
      <c r="E79" s="52"/>
      <c r="F79" s="55"/>
      <c r="G79" s="75"/>
      <c r="H79" s="75"/>
      <c r="I79" s="75"/>
      <c r="J79" s="75"/>
      <c r="K79" s="14"/>
      <c r="L79" s="43"/>
      <c r="M79" s="43"/>
      <c r="N79" s="43"/>
      <c r="O79" s="72"/>
      <c r="P79" s="40"/>
    </row>
    <row r="80" spans="2:16" ht="78.75" customHeight="1">
      <c r="B80" s="53"/>
      <c r="C80" s="53"/>
      <c r="D80" s="53"/>
      <c r="E80" s="53"/>
      <c r="F80" s="56"/>
      <c r="G80" s="76"/>
      <c r="H80" s="76"/>
      <c r="I80" s="76"/>
      <c r="J80" s="76"/>
      <c r="K80" s="14"/>
      <c r="L80" s="44"/>
      <c r="M80" s="44"/>
      <c r="N80" s="44"/>
      <c r="O80" s="73"/>
      <c r="P80" s="40"/>
    </row>
    <row r="81" spans="2:16" ht="12.75">
      <c r="B81" s="67">
        <v>24</v>
      </c>
      <c r="C81" s="66">
        <v>926</v>
      </c>
      <c r="D81" s="66">
        <v>92601</v>
      </c>
      <c r="E81" s="8"/>
      <c r="F81" s="68" t="s">
        <v>34</v>
      </c>
      <c r="G81" s="19">
        <f>SUM(G82:G83)</f>
        <v>700000</v>
      </c>
      <c r="H81" s="12">
        <f>SUM(H82:H83)</f>
        <v>5025</v>
      </c>
      <c r="I81" s="12">
        <f>SUM(I82:I83)</f>
        <v>5025</v>
      </c>
      <c r="J81" s="12">
        <f>SUM(J82:J83)</f>
        <v>0</v>
      </c>
      <c r="K81" s="13" t="s">
        <v>19</v>
      </c>
      <c r="L81" s="12">
        <f>SUM(L82:L83)</f>
        <v>0</v>
      </c>
      <c r="M81" s="12">
        <f>SUM(M82:M83)</f>
        <v>0</v>
      </c>
      <c r="N81" s="12">
        <f>SUM(N82:N83)</f>
        <v>350000</v>
      </c>
      <c r="O81" s="27">
        <f>SUM(O82:O83)</f>
        <v>344975</v>
      </c>
      <c r="P81" s="40"/>
    </row>
    <row r="82" spans="2:16" ht="12.75">
      <c r="B82" s="67"/>
      <c r="C82" s="66"/>
      <c r="D82" s="66"/>
      <c r="E82" s="8">
        <v>6058</v>
      </c>
      <c r="F82" s="68"/>
      <c r="G82" s="18">
        <v>560000</v>
      </c>
      <c r="H82" s="14">
        <v>0</v>
      </c>
      <c r="I82" s="14">
        <v>0</v>
      </c>
      <c r="J82" s="14">
        <v>0</v>
      </c>
      <c r="K82" s="14" t="s">
        <v>20</v>
      </c>
      <c r="L82" s="14">
        <v>0</v>
      </c>
      <c r="M82" s="14">
        <v>0</v>
      </c>
      <c r="N82" s="14">
        <v>280000</v>
      </c>
      <c r="O82" s="28">
        <v>280000</v>
      </c>
      <c r="P82" s="40"/>
    </row>
    <row r="83" spans="2:16" ht="36" customHeight="1">
      <c r="B83" s="67"/>
      <c r="C83" s="66"/>
      <c r="D83" s="66"/>
      <c r="E83" s="8">
        <v>6059</v>
      </c>
      <c r="F83" s="68"/>
      <c r="G83" s="18">
        <v>140000</v>
      </c>
      <c r="H83" s="14">
        <v>5025</v>
      </c>
      <c r="I83" s="14">
        <v>5025</v>
      </c>
      <c r="J83" s="14">
        <v>0</v>
      </c>
      <c r="K83" s="14" t="s">
        <v>21</v>
      </c>
      <c r="L83" s="14">
        <v>0</v>
      </c>
      <c r="M83" s="14">
        <v>0</v>
      </c>
      <c r="N83" s="14">
        <v>70000</v>
      </c>
      <c r="O83" s="28">
        <v>64975</v>
      </c>
      <c r="P83" s="41"/>
    </row>
    <row r="84" spans="2:16" ht="12.75">
      <c r="B84" s="34" t="s">
        <v>35</v>
      </c>
      <c r="C84" s="34"/>
      <c r="D84" s="34"/>
      <c r="E84" s="34"/>
      <c r="F84" s="34"/>
      <c r="G84" s="21">
        <f>SUM(G81,G75,G72,G63,G51,G48,G45,G32,G39,G10)</f>
        <v>15321600</v>
      </c>
      <c r="H84" s="21">
        <f>SUM(H10,H32,H39,H45,H48,H51,H57,H60,H63,H66,H69,H72,H75,H78,H81)</f>
        <v>3888775</v>
      </c>
      <c r="I84" s="21">
        <f>SUM(I81,I78,I75,I72,I69,I66,I63,I60,I57,I51,I48,I45,I32,I10,I39)</f>
        <v>1598175</v>
      </c>
      <c r="J84" s="21">
        <f>SUM(J81,J78,J75,J72,J69,J66,J63,J60,J57,J51,J48,J45,J39,J32,J10)</f>
        <v>600000</v>
      </c>
      <c r="K84" s="21"/>
      <c r="L84" s="21">
        <f>SUM(L81,L78,L75,L72,L69,L66,L63,L62,L59,L51,L48,L45,L39,L32,)</f>
        <v>0</v>
      </c>
      <c r="M84" s="21">
        <f>SUM(M81,M78,M77,M75,M72,M69,M66,M63,M60,M57,M51,M48,M45,M39,M32,M10)</f>
        <v>1690600</v>
      </c>
      <c r="N84" s="21">
        <f>SUM(N81,N78,N75,N72,N69,N66,N63,N60,N57,N51,N48,N45,N39,N32,N10)</f>
        <v>8453000</v>
      </c>
      <c r="O84" s="21">
        <f>SUM(O81,O78,O75,O72,O69,O66,O63,O60,O57,O51,O48,O45,O39,O32,O10)</f>
        <v>5239075</v>
      </c>
      <c r="P84" s="29"/>
    </row>
    <row r="85" spans="3:5" ht="12.75">
      <c r="C85" s="70"/>
      <c r="D85" s="70"/>
      <c r="E85" s="70"/>
    </row>
  </sheetData>
  <mergeCells count="167">
    <mergeCell ref="F81:F83"/>
    <mergeCell ref="M69:M71"/>
    <mergeCell ref="N69:N71"/>
    <mergeCell ref="F45:F47"/>
    <mergeCell ref="M78:M80"/>
    <mergeCell ref="N78:N80"/>
    <mergeCell ref="L69:L71"/>
    <mergeCell ref="I78:I80"/>
    <mergeCell ref="J78:J80"/>
    <mergeCell ref="L78:L80"/>
    <mergeCell ref="B33:B35"/>
    <mergeCell ref="D33:D35"/>
    <mergeCell ref="F33:F35"/>
    <mergeCell ref="B36:B38"/>
    <mergeCell ref="D36:D38"/>
    <mergeCell ref="F36:F38"/>
    <mergeCell ref="C33:C38"/>
    <mergeCell ref="B78:B80"/>
    <mergeCell ref="C78:C80"/>
    <mergeCell ref="E78:E80"/>
    <mergeCell ref="O78:O80"/>
    <mergeCell ref="G78:G80"/>
    <mergeCell ref="H78:H80"/>
    <mergeCell ref="B84:F84"/>
    <mergeCell ref="C85:E85"/>
    <mergeCell ref="B75:B77"/>
    <mergeCell ref="C75:C77"/>
    <mergeCell ref="D75:D77"/>
    <mergeCell ref="F75:F77"/>
    <mergeCell ref="B81:B83"/>
    <mergeCell ref="C81:C83"/>
    <mergeCell ref="D81:D83"/>
    <mergeCell ref="D78:D80"/>
    <mergeCell ref="F72:F74"/>
    <mergeCell ref="F78:F80"/>
    <mergeCell ref="F69:F71"/>
    <mergeCell ref="G69:G71"/>
    <mergeCell ref="H69:H71"/>
    <mergeCell ref="J66:J68"/>
    <mergeCell ref="I69:I71"/>
    <mergeCell ref="J69:J71"/>
    <mergeCell ref="N66:N68"/>
    <mergeCell ref="F66:F68"/>
    <mergeCell ref="G66:G68"/>
    <mergeCell ref="H66:H68"/>
    <mergeCell ref="I66:I68"/>
    <mergeCell ref="L66:L68"/>
    <mergeCell ref="M66:M68"/>
    <mergeCell ref="B66:B68"/>
    <mergeCell ref="C66:C74"/>
    <mergeCell ref="D66:D68"/>
    <mergeCell ref="E66:E68"/>
    <mergeCell ref="B72:B74"/>
    <mergeCell ref="D72:D74"/>
    <mergeCell ref="B69:B71"/>
    <mergeCell ref="D69:D71"/>
    <mergeCell ref="E69:E71"/>
    <mergeCell ref="B63:B65"/>
    <mergeCell ref="C63:C65"/>
    <mergeCell ref="D63:D65"/>
    <mergeCell ref="F63:F65"/>
    <mergeCell ref="J60:J62"/>
    <mergeCell ref="M60:M62"/>
    <mergeCell ref="N60:N62"/>
    <mergeCell ref="O60:O62"/>
    <mergeCell ref="F60:F62"/>
    <mergeCell ref="G60:G62"/>
    <mergeCell ref="H60:H62"/>
    <mergeCell ref="I60:I62"/>
    <mergeCell ref="B60:B62"/>
    <mergeCell ref="C60:C62"/>
    <mergeCell ref="D60:D62"/>
    <mergeCell ref="E60:E62"/>
    <mergeCell ref="J57:J59"/>
    <mergeCell ref="M57:M59"/>
    <mergeCell ref="N57:N59"/>
    <mergeCell ref="O57:O59"/>
    <mergeCell ref="F57:F59"/>
    <mergeCell ref="G57:G59"/>
    <mergeCell ref="H57:H59"/>
    <mergeCell ref="I57:I59"/>
    <mergeCell ref="B57:B59"/>
    <mergeCell ref="C57:C59"/>
    <mergeCell ref="D57:D59"/>
    <mergeCell ref="E57:E59"/>
    <mergeCell ref="B51:B53"/>
    <mergeCell ref="C51:C53"/>
    <mergeCell ref="D51:D53"/>
    <mergeCell ref="F51:F53"/>
    <mergeCell ref="B42:B44"/>
    <mergeCell ref="D42:D44"/>
    <mergeCell ref="F42:F44"/>
    <mergeCell ref="B48:B50"/>
    <mergeCell ref="D48:D50"/>
    <mergeCell ref="F48:F50"/>
    <mergeCell ref="B45:B47"/>
    <mergeCell ref="C45:C47"/>
    <mergeCell ref="D45:D47"/>
    <mergeCell ref="C42:C44"/>
    <mergeCell ref="L39:L41"/>
    <mergeCell ref="M39:M41"/>
    <mergeCell ref="N39:N41"/>
    <mergeCell ref="O39:O41"/>
    <mergeCell ref="G39:G41"/>
    <mergeCell ref="H39:H41"/>
    <mergeCell ref="I39:I41"/>
    <mergeCell ref="J39:J41"/>
    <mergeCell ref="B39:B41"/>
    <mergeCell ref="D39:D41"/>
    <mergeCell ref="E39:E41"/>
    <mergeCell ref="F39:F41"/>
    <mergeCell ref="C39:C41"/>
    <mergeCell ref="B23:B25"/>
    <mergeCell ref="D23:D25"/>
    <mergeCell ref="F23:F25"/>
    <mergeCell ref="B26:B28"/>
    <mergeCell ref="B14:B16"/>
    <mergeCell ref="D14:D16"/>
    <mergeCell ref="F14:F16"/>
    <mergeCell ref="D20:D22"/>
    <mergeCell ref="F20:F22"/>
    <mergeCell ref="C11:C31"/>
    <mergeCell ref="B29:B31"/>
    <mergeCell ref="D29:D31"/>
    <mergeCell ref="F29:F31"/>
    <mergeCell ref="D26:D28"/>
    <mergeCell ref="B32:F32"/>
    <mergeCell ref="K9:L9"/>
    <mergeCell ref="B11:B13"/>
    <mergeCell ref="D11:D13"/>
    <mergeCell ref="F11:F13"/>
    <mergeCell ref="B17:B19"/>
    <mergeCell ref="D17:D19"/>
    <mergeCell ref="F17:F19"/>
    <mergeCell ref="B20:B22"/>
    <mergeCell ref="F26:F28"/>
    <mergeCell ref="B6:B8"/>
    <mergeCell ref="C6:C8"/>
    <mergeCell ref="D6:D8"/>
    <mergeCell ref="B10:F10"/>
    <mergeCell ref="E6:E8"/>
    <mergeCell ref="C3:O4"/>
    <mergeCell ref="F6:F8"/>
    <mergeCell ref="G6:G8"/>
    <mergeCell ref="H6:O6"/>
    <mergeCell ref="H7:H8"/>
    <mergeCell ref="I7:M7"/>
    <mergeCell ref="K8:L8"/>
    <mergeCell ref="B54:B56"/>
    <mergeCell ref="C54:C56"/>
    <mergeCell ref="D54:D56"/>
    <mergeCell ref="E54:E56"/>
    <mergeCell ref="J54:J56"/>
    <mergeCell ref="C48:C50"/>
    <mergeCell ref="M54:M56"/>
    <mergeCell ref="N54:N56"/>
    <mergeCell ref="F54:F56"/>
    <mergeCell ref="G54:G56"/>
    <mergeCell ref="H54:H56"/>
    <mergeCell ref="I54:I56"/>
    <mergeCell ref="P75:P83"/>
    <mergeCell ref="O54:O56"/>
    <mergeCell ref="P10:P31"/>
    <mergeCell ref="P32:P56"/>
    <mergeCell ref="O66:O68"/>
    <mergeCell ref="O69:O71"/>
    <mergeCell ref="P57:P74"/>
  </mergeCells>
  <printOptions/>
  <pageMargins left="0.5905511811023623" right="0.5511811023622047" top="0.9055118110236221" bottom="0.2755905511811024" header="0.4330708661417323" footer="0.5118110236220472"/>
  <pageSetup horizontalDpi="300" verticalDpi="300" orientation="landscape" paperSize="9" r:id="rId1"/>
  <headerFooter alignWithMargins="0">
    <oddHeader xml:space="preserve">&amp;RZałącznik Nr 5 do Uchwały Nr XXIII/125/08 Rady Miasta  Jedlina-Zdrój z dnia 30 grudnia 2008r.
Załącznik nr 11 do Uchwały Nr XIII/73/07 Rady MIasta w Jeddlinie-Zdroju z dnia 28 grudnia 2007r.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140625" defaultRowHeight="12.75"/>
  <cols>
    <col min="1" max="1" width="3.8515625" style="1" customWidth="1"/>
    <col min="2" max="2" width="5.7109375" style="1" customWidth="1"/>
    <col min="3" max="3" width="13.28125" style="1" customWidth="1"/>
    <col min="4" max="4" width="0" style="1" hidden="1" customWidth="1"/>
    <col min="5" max="5" width="15.28125" style="1" customWidth="1"/>
    <col min="6" max="6" width="10.57421875" style="1" customWidth="1"/>
    <col min="7" max="7" width="10.8515625" style="1" customWidth="1"/>
    <col min="8" max="8" width="9.57421875" style="1" customWidth="1"/>
    <col min="9" max="9" width="9.28125" style="1" customWidth="1"/>
    <col min="10" max="10" width="12.00390625" style="1" customWidth="1"/>
    <col min="11" max="11" width="12.8515625" style="1" customWidth="1"/>
    <col min="12" max="12" width="8.421875" style="1" customWidth="1"/>
    <col min="13" max="13" width="8.28125" style="1" customWidth="1"/>
    <col min="14" max="14" width="15.140625" style="1" customWidth="1"/>
    <col min="15" max="16384" width="8.8515625" style="1" customWidth="1"/>
  </cols>
  <sheetData>
    <row r="1" s="22" customFormat="1" ht="12.75"/>
  </sheetData>
  <printOptions/>
  <pageMargins left="0.6298611111111111" right="0.47222222222222227" top="0.9083333333333334" bottom="0.2951388888888889" header="0.5729166666666667" footer="0.5118055555555556"/>
  <pageSetup firstPageNumber="1" useFirstPageNumber="1" horizontalDpi="300" verticalDpi="300" orientation="landscape" paperSize="9"/>
  <headerFooter alignWithMargins="0">
    <oddHeader xml:space="preserve">&amp;RZałącznik nr 3 do Uchwały Nr......./07 Rady Miasta w    Jedlinie-Zdroju z dnia ........... 2007r.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O2"/>
  <sheetViews>
    <sheetView workbookViewId="0" topLeftCell="A1">
      <selection activeCell="H7" sqref="H7"/>
    </sheetView>
  </sheetViews>
  <sheetFormatPr defaultColWidth="9.140625" defaultRowHeight="12.75"/>
  <cols>
    <col min="1" max="1" width="1.8515625" style="1" customWidth="1"/>
    <col min="2" max="2" width="3.421875" style="1" customWidth="1"/>
    <col min="3" max="3" width="4.57421875" style="1" customWidth="1"/>
    <col min="4" max="4" width="7.00390625" style="1" customWidth="1"/>
    <col min="5" max="5" width="4.7109375" style="1" customWidth="1"/>
    <col min="6" max="6" width="20.7109375" style="1" customWidth="1"/>
    <col min="7" max="7" width="9.8515625" style="1" customWidth="1"/>
    <col min="8" max="8" width="9.57421875" style="1" customWidth="1"/>
    <col min="9" max="9" width="9.7109375" style="1" customWidth="1"/>
    <col min="10" max="10" width="8.8515625" style="1" customWidth="1"/>
    <col min="11" max="11" width="2.00390625" style="1" customWidth="1"/>
    <col min="12" max="12" width="9.28125" style="1" customWidth="1"/>
    <col min="13" max="13" width="11.8515625" style="1" customWidth="1"/>
    <col min="14" max="14" width="9.00390625" style="1" customWidth="1"/>
    <col min="15" max="15" width="9.28125" style="1" customWidth="1"/>
    <col min="16" max="16" width="8.7109375" style="1" customWidth="1"/>
    <col min="17" max="16384" width="11.421875" style="1" customWidth="1"/>
  </cols>
  <sheetData>
    <row r="1" spans="3:15" ht="12.75"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3:15" ht="12.75"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</sheetData>
  <mergeCells count="1">
    <mergeCell ref="C1:O2"/>
  </mergeCells>
  <printOptions horizontalCentered="1"/>
  <pageMargins left="0.5902777777777778" right="0.39375" top="0.7298611111111112" bottom="0.6694444444444445" header="0.3944444444444445" footer="0.5118055555555556"/>
  <pageSetup horizontalDpi="300" verticalDpi="300" orientation="landscape" paperSize="9"/>
  <headerFooter alignWithMargins="0">
    <oddHeader>&amp;RZałącznik Nr 11 do Uchwały Rady Miasta w Jedlinie-Zdroju  Nr.... / / 07</oddHeader>
  </headerFooter>
  <colBreaks count="2" manualBreakCount="2">
    <brk id="1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JEDLINA ZDRÓJ</cp:lastModifiedBy>
  <cp:lastPrinted>2009-01-02T12:53:28Z</cp:lastPrinted>
  <dcterms:created xsi:type="dcterms:W3CDTF">2008-10-28T12:19:54Z</dcterms:created>
  <dcterms:modified xsi:type="dcterms:W3CDTF">2009-01-02T12:53:29Z</dcterms:modified>
  <cp:category/>
  <cp:version/>
  <cp:contentType/>
  <cp:contentStatus/>
</cp:coreProperties>
</file>