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2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<sst xmlns="http://schemas.openxmlformats.org/spreadsheetml/2006/main" count="335" uniqueCount="85">
  <si>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</si>
  <si>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</si>
  <si>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</si>
  <si>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</si>
  <si>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</si>
  <si>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</si>
  <si>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</si>
  <si>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</si>
  <si>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2008 r.</t>
  </si>
  <si>
    <t>Wydatki razem (9+13)</t>
  </si>
  <si>
    <t>z tego:</t>
  </si>
  <si>
    <t>Lp.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</si>
  <si>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</si>
  <si>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</si>
  <si>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</si>
  <si>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</si>
  <si>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</si>
  <si>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</si>
  <si>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</si>
  <si>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</si>
  <si>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</si>
  <si>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</si>
  <si>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</si>
  <si>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</si>
  <si>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 brak danych</t>
  </si>
  <si>
    <t xml:space="preserve">Rozwój infrastruktury transportowej :Budowa i modernizacja  ul. Pięknej w Jedlinie-Zdroju(dział 600 rozdział 60016)  </t>
  </si>
  <si>
    <t xml:space="preserve">Priorytet:  III </t>
  </si>
  <si>
    <t>1.1</t>
  </si>
  <si>
    <t xml:space="preserve">Działanie: </t>
  </si>
  <si>
    <t>Nazwa projektu:</t>
  </si>
  <si>
    <t>Razem wydatki:</t>
  </si>
  <si>
    <t>-</t>
  </si>
  <si>
    <t>z tego: 2008 r.</t>
  </si>
  <si>
    <t>6058/6059</t>
  </si>
  <si>
    <t>2009 r.</t>
  </si>
  <si>
    <t>Program:brak danych</t>
  </si>
  <si>
    <t>Rozwój infrastruktury transportowej :Budowa i modernizacja  ulic Tuwima - Mickiewicza- Konopnickiej (dział 600 rozdział 60016)</t>
  </si>
  <si>
    <t>Priorytet:III</t>
  </si>
  <si>
    <t>1.2</t>
  </si>
  <si>
    <t>Działanie:</t>
  </si>
  <si>
    <t>2010 r.</t>
  </si>
  <si>
    <t>1.3</t>
  </si>
  <si>
    <t>Rozwój infrastruktury transportowej : Budowa i modernizacja ulic w okolicy kompleksu sportowego – ulica Zakopiańska (dział 600 rozdział 60016)</t>
  </si>
  <si>
    <t>Rozwój infrastruktury transportowej : Budowa i modernizacja ulicy Chałubińskiego (dział 600 rozdział 60016)</t>
  </si>
  <si>
    <t>Rozwój infrastruktury transportowej : Budowa i modernizacja  ulic Lipowa – Sienkiewicza (dział 600 rozdział 60016)</t>
  </si>
  <si>
    <t>1.6</t>
  </si>
  <si>
    <t>Rozwój infrastruktury transportowej :Budowa  kładki nad potokiem przy kompleksie sportowym (dział 600 rozdział 60016)</t>
  </si>
  <si>
    <t>1.7</t>
  </si>
  <si>
    <t xml:space="preserve">Rozwój infrastruktury transportowej :Przebudowa ulic Cmentarnej i Południowej w Jedlinie-Zdroju                                  (dział 600 rozdział 60016)  </t>
  </si>
  <si>
    <t>1.8</t>
  </si>
  <si>
    <t>2009r.</t>
  </si>
  <si>
    <t>Rozwój infrastruktury transportowej :Przebudowa dróg Warszawska-Wałbrzyska w Jedlinie-Zdroju                                 (dział 600 rozdział 60016)</t>
  </si>
  <si>
    <t>1.9</t>
  </si>
  <si>
    <t>Program:</t>
  </si>
  <si>
    <t>Promocja Uzdrowiskowego Szlaku Turystyczno-Rekreacyjnego (dział 630 rozdział 63003)</t>
  </si>
  <si>
    <t xml:space="preserve">Priorytet:VI </t>
  </si>
  <si>
    <t>1.10</t>
  </si>
  <si>
    <t>1.11</t>
  </si>
  <si>
    <t>Uzdrowiskowy Szlak Turystyczno-Rekreacyjny w Jedlinie-Zdroju (dział 630 rozdział 63003)</t>
  </si>
  <si>
    <t>Priorytet:II</t>
  </si>
  <si>
    <t>z tego: 2007r.</t>
  </si>
  <si>
    <t>Rozwój społeczeństwa informacyjnego na Dolnym Śląsku:Powiat Wałbrzyski on -line (dział 750 rozdział 75023)</t>
  </si>
  <si>
    <t>1.12</t>
  </si>
  <si>
    <t>Kompleks edukacyjno - kulturalno - socjalny w Jedlinie-Zdroju (dział 852 rozdział 85219)</t>
  </si>
  <si>
    <t>1.13</t>
  </si>
  <si>
    <t>Modernizacja oświetlenia ulicy: Pl.Zwycięstwa w Jedlinie-Zdroju (dział 900 rozdział 90015)</t>
  </si>
  <si>
    <t>Priorytet:VI TURYSTYKA</t>
  </si>
  <si>
    <t>1.14</t>
  </si>
  <si>
    <t>Rewitalizacja remizy strażackiej przy ul. Warszawskiej dla celów muzealno-wystawienniczych(dział 921 rozdział 92120)</t>
  </si>
  <si>
    <t>Priorytet:IX</t>
  </si>
  <si>
    <t>1.15</t>
  </si>
  <si>
    <t>1.16</t>
  </si>
  <si>
    <t>Wydatki bieżące razem:</t>
  </si>
  <si>
    <t>2.1</t>
  </si>
  <si>
    <t>z tego: 2008. r.</t>
  </si>
  <si>
    <t>Ogółem (1+2)</t>
  </si>
  <si>
    <t>Rozwój infrastruktury transportowej :Budowa i modernizacja ciągów pieszo-jezdnych pomiędzy ulicą  Narutowicza i Słowackiego (dział 600 rozdział 60016)</t>
  </si>
  <si>
    <t xml:space="preserve"> </t>
  </si>
  <si>
    <t>Uzdrowiskowy Szlak Turystyczno-Rekreacyjny w Jedlinie-Zdroju - etap II   2008 - 2012  (dział 630 rozdział 63003)</t>
  </si>
  <si>
    <t>2010r.</t>
  </si>
  <si>
    <t>2011r.</t>
  </si>
  <si>
    <t>2012r.</t>
  </si>
  <si>
    <t>1.4</t>
  </si>
  <si>
    <t>1.5</t>
  </si>
  <si>
    <t>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</si>
</sst>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2"/>
    </font>
    <font>
      <sz val="11"/>
      <name val="Arial"/>
      <family val="4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Border="1" applyAlignment="1">
      <alignment horizontal="center"/>
      <protection/>
    </xf>
    <xf numFmtId="0" fontId="2" fillId="0" borderId="0" xfId="17" applyFont="1">
      <alignment/>
      <protection/>
    </xf>
    <xf numFmtId="0" fontId="2" fillId="2" borderId="1" xfId="0" applyFont="1" applyFill="1" applyBorder="1" applyAlignment="1">
      <alignment/>
    </xf>
    <xf numFmtId="0" fontId="4" fillId="2" borderId="2" xfId="17" applyFont="1" applyFill="1" applyBorder="1" applyAlignment="1">
      <alignment horizontal="center" vertical="center" wrapText="1"/>
      <protection/>
    </xf>
    <xf numFmtId="0" fontId="2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5" xfId="17" applyFont="1" applyBorder="1" applyAlignment="1">
      <alignment horizontal="center" vertical="center"/>
      <protection/>
    </xf>
    <xf numFmtId="0" fontId="2" fillId="0" borderId="2" xfId="17" applyFont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4" fillId="0" borderId="6" xfId="17" applyFont="1" applyBorder="1" applyAlignment="1">
      <alignment vertical="top"/>
      <protection/>
    </xf>
    <xf numFmtId="4" fontId="4" fillId="0" borderId="7" xfId="17" applyNumberFormat="1" applyFont="1" applyBorder="1">
      <alignment/>
      <protection/>
    </xf>
    <xf numFmtId="0" fontId="2" fillId="0" borderId="2" xfId="17" applyFont="1" applyBorder="1">
      <alignment/>
      <protection/>
    </xf>
    <xf numFmtId="0" fontId="2" fillId="4" borderId="2" xfId="17" applyFont="1" applyFill="1" applyBorder="1">
      <alignment/>
      <protection/>
    </xf>
    <xf numFmtId="0" fontId="2" fillId="3" borderId="3" xfId="0" applyFont="1" applyFill="1" applyBorder="1" applyAlignment="1">
      <alignment horizontal="center"/>
    </xf>
    <xf numFmtId="0" fontId="4" fillId="0" borderId="5" xfId="17" applyFont="1" applyBorder="1" applyAlignment="1">
      <alignment horizontal="center"/>
      <protection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/>
    </xf>
    <xf numFmtId="4" fontId="2" fillId="0" borderId="2" xfId="17" applyNumberFormat="1" applyFont="1" applyBorder="1">
      <alignment/>
      <protection/>
    </xf>
    <xf numFmtId="4" fontId="2" fillId="0" borderId="8" xfId="0" applyNumberFormat="1" applyFont="1" applyBorder="1" applyAlignment="1">
      <alignment/>
    </xf>
    <xf numFmtId="4" fontId="2" fillId="4" borderId="2" xfId="17" applyNumberFormat="1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 applyAlignment="1">
      <alignment/>
      <protection/>
    </xf>
    <xf numFmtId="0" fontId="2" fillId="3" borderId="9" xfId="0" applyFont="1" applyFill="1" applyBorder="1" applyAlignment="1">
      <alignment/>
    </xf>
    <xf numFmtId="49" fontId="2" fillId="0" borderId="10" xfId="17" applyNumberFormat="1" applyFont="1" applyBorder="1">
      <alignment/>
      <protection/>
    </xf>
    <xf numFmtId="0" fontId="4" fillId="0" borderId="11" xfId="17" applyFont="1" applyBorder="1" applyAlignment="1">
      <alignment horizontal="center"/>
      <protection/>
    </xf>
    <xf numFmtId="49" fontId="2" fillId="4" borderId="11" xfId="17" applyNumberFormat="1" applyFont="1" applyFill="1" applyBorder="1" applyAlignment="1">
      <alignment horizontal="center" vertical="center"/>
      <protection/>
    </xf>
    <xf numFmtId="4" fontId="2" fillId="4" borderId="11" xfId="17" applyNumberFormat="1" applyFont="1" applyFill="1" applyBorder="1" applyAlignment="1">
      <alignment/>
      <protection/>
    </xf>
    <xf numFmtId="4" fontId="4" fillId="4" borderId="11" xfId="17" applyNumberFormat="1" applyFont="1" applyFill="1" applyBorder="1" applyAlignment="1">
      <alignment/>
      <protection/>
    </xf>
    <xf numFmtId="4" fontId="2" fillId="0" borderId="11" xfId="17" applyNumberFormat="1" applyFont="1" applyBorder="1">
      <alignment/>
      <protection/>
    </xf>
    <xf numFmtId="4" fontId="4" fillId="0" borderId="11" xfId="17" applyNumberFormat="1" applyFont="1" applyBorder="1">
      <alignment/>
      <protection/>
    </xf>
    <xf numFmtId="0" fontId="2" fillId="0" borderId="12" xfId="17" applyFont="1" applyBorder="1">
      <alignment/>
      <protection/>
    </xf>
    <xf numFmtId="0" fontId="2" fillId="4" borderId="5" xfId="17" applyFont="1" applyFill="1" applyBorder="1">
      <alignment/>
      <protection/>
    </xf>
    <xf numFmtId="49" fontId="2" fillId="3" borderId="3" xfId="0" applyNumberFormat="1" applyFont="1" applyFill="1" applyBorder="1" applyAlignment="1">
      <alignment horizontal="center"/>
    </xf>
    <xf numFmtId="0" fontId="2" fillId="0" borderId="5" xfId="17" applyFont="1" applyBorder="1">
      <alignment/>
      <protection/>
    </xf>
    <xf numFmtId="0" fontId="2" fillId="0" borderId="2" xfId="17" applyFont="1" applyBorder="1" applyAlignment="1">
      <alignment/>
      <protection/>
    </xf>
    <xf numFmtId="0" fontId="2" fillId="4" borderId="2" xfId="17" applyFont="1" applyFill="1" applyBorder="1" applyAlignment="1">
      <alignment horizontal="center" vertical="center"/>
      <protection/>
    </xf>
    <xf numFmtId="4" fontId="2" fillId="4" borderId="2" xfId="17" applyNumberFormat="1" applyFont="1" applyFill="1" applyBorder="1">
      <alignment/>
      <protection/>
    </xf>
    <xf numFmtId="4" fontId="2" fillId="0" borderId="2" xfId="17" applyNumberFormat="1" applyFont="1" applyBorder="1" applyAlignment="1">
      <alignment/>
      <protection/>
    </xf>
    <xf numFmtId="49" fontId="2" fillId="4" borderId="2" xfId="17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0" fontId="2" fillId="0" borderId="13" xfId="17" applyFont="1" applyBorder="1">
      <alignment/>
      <protection/>
    </xf>
    <xf numFmtId="0" fontId="2" fillId="0" borderId="9" xfId="17" applyFont="1" applyBorder="1">
      <alignment/>
      <protection/>
    </xf>
    <xf numFmtId="0" fontId="2" fillId="0" borderId="9" xfId="17" applyFont="1" applyBorder="1" applyAlignment="1">
      <alignment/>
      <protection/>
    </xf>
    <xf numFmtId="49" fontId="2" fillId="4" borderId="9" xfId="17" applyNumberFormat="1" applyFont="1" applyFill="1" applyBorder="1" applyAlignment="1">
      <alignment horizontal="center" vertical="center"/>
      <protection/>
    </xf>
    <xf numFmtId="4" fontId="2" fillId="4" borderId="9" xfId="17" applyNumberFormat="1" applyFont="1" applyFill="1" applyBorder="1">
      <alignment/>
      <protection/>
    </xf>
    <xf numFmtId="4" fontId="2" fillId="0" borderId="9" xfId="17" applyNumberFormat="1" applyFont="1" applyBorder="1" applyAlignment="1">
      <alignment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2" xfId="17" applyFont="1" applyFill="1" applyBorder="1" applyAlignment="1">
      <alignment horizontal="center" vertical="center"/>
      <protection/>
    </xf>
    <xf numFmtId="0" fontId="2" fillId="3" borderId="3" xfId="0" applyFont="1" applyFill="1" applyBorder="1" applyAlignment="1">
      <alignment/>
    </xf>
    <xf numFmtId="0" fontId="2" fillId="0" borderId="5" xfId="17" applyFont="1" applyBorder="1" applyAlignment="1">
      <alignment/>
      <protection/>
    </xf>
    <xf numFmtId="0" fontId="2" fillId="3" borderId="9" xfId="0" applyFont="1" applyFill="1" applyBorder="1" applyAlignment="1">
      <alignment/>
    </xf>
    <xf numFmtId="0" fontId="2" fillId="0" borderId="14" xfId="17" applyFont="1" applyBorder="1">
      <alignment/>
      <protection/>
    </xf>
    <xf numFmtId="2" fontId="2" fillId="0" borderId="2" xfId="17" applyNumberFormat="1" applyFont="1" applyBorder="1">
      <alignment/>
      <protection/>
    </xf>
    <xf numFmtId="2" fontId="2" fillId="0" borderId="2" xfId="17" applyNumberFormat="1" applyFont="1" applyBorder="1" applyAlignment="1">
      <alignment/>
      <protection/>
    </xf>
    <xf numFmtId="2" fontId="2" fillId="0" borderId="9" xfId="17" applyNumberFormat="1" applyFont="1" applyBorder="1" applyAlignment="1">
      <alignment/>
      <protection/>
    </xf>
    <xf numFmtId="0" fontId="2" fillId="3" borderId="15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17" applyFont="1" applyBorder="1" applyAlignment="1">
      <alignment vertical="top"/>
      <protection/>
    </xf>
    <xf numFmtId="0" fontId="2" fillId="5" borderId="2" xfId="17" applyFont="1" applyFill="1" applyBorder="1" applyAlignment="1">
      <alignment vertical="top"/>
      <protection/>
    </xf>
    <xf numFmtId="4" fontId="2" fillId="5" borderId="2" xfId="17" applyNumberFormat="1" applyFont="1" applyFill="1" applyBorder="1" applyAlignment="1">
      <alignment vertical="top"/>
      <protection/>
    </xf>
    <xf numFmtId="4" fontId="2" fillId="0" borderId="2" xfId="17" applyNumberFormat="1" applyFont="1" applyBorder="1" applyAlignment="1">
      <alignment vertical="top"/>
      <protection/>
    </xf>
    <xf numFmtId="164" fontId="2" fillId="0" borderId="2" xfId="17" applyNumberFormat="1" applyFont="1" applyBorder="1" applyAlignment="1">
      <alignment vertical="top"/>
      <protection/>
    </xf>
    <xf numFmtId="0" fontId="2" fillId="0" borderId="4" xfId="17" applyFont="1" applyBorder="1" applyAlignment="1">
      <alignment/>
      <protection/>
    </xf>
    <xf numFmtId="0" fontId="2" fillId="4" borderId="4" xfId="17" applyFont="1" applyFill="1" applyBorder="1" applyAlignment="1">
      <alignment horizontal="center" vertical="center"/>
      <protection/>
    </xf>
    <xf numFmtId="4" fontId="2" fillId="4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1" xfId="17" applyFont="1" applyBorder="1">
      <alignment/>
      <protection/>
    </xf>
    <xf numFmtId="0" fontId="2" fillId="0" borderId="14" xfId="17" applyFont="1" applyBorder="1" applyAlignment="1">
      <alignment/>
      <protection/>
    </xf>
    <xf numFmtId="4" fontId="2" fillId="4" borderId="9" xfId="0" applyNumberFormat="1" applyFont="1" applyFill="1" applyBorder="1" applyAlignment="1">
      <alignment/>
    </xf>
    <xf numFmtId="4" fontId="2" fillId="0" borderId="9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4" borderId="17" xfId="17" applyNumberFormat="1" applyFont="1" applyFill="1" applyBorder="1">
      <alignment/>
      <protection/>
    </xf>
    <xf numFmtId="0" fontId="2" fillId="0" borderId="3" xfId="17" applyFont="1" applyBorder="1" applyAlignment="1">
      <alignment/>
      <protection/>
    </xf>
    <xf numFmtId="49" fontId="2" fillId="4" borderId="3" xfId="17" applyNumberFormat="1" applyFont="1" applyFill="1" applyBorder="1" applyAlignment="1">
      <alignment horizontal="center" vertical="center"/>
      <protection/>
    </xf>
    <xf numFmtId="4" fontId="2" fillId="4" borderId="3" xfId="17" applyNumberFormat="1" applyFont="1" applyFill="1" applyBorder="1">
      <alignment/>
      <protection/>
    </xf>
    <xf numFmtId="4" fontId="2" fillId="4" borderId="18" xfId="17" applyNumberFormat="1" applyFont="1" applyFill="1" applyBorder="1">
      <alignment/>
      <protection/>
    </xf>
    <xf numFmtId="4" fontId="2" fillId="0" borderId="3" xfId="17" applyNumberFormat="1" applyFont="1" applyBorder="1" applyAlignment="1">
      <alignment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4" fillId="0" borderId="2" xfId="17" applyFont="1" applyBorder="1" applyAlignment="1">
      <alignment horizontal="center"/>
      <protection/>
    </xf>
    <xf numFmtId="0" fontId="4" fillId="0" borderId="2" xfId="17" applyFont="1" applyBorder="1">
      <alignment/>
      <protection/>
    </xf>
    <xf numFmtId="4" fontId="4" fillId="0" borderId="2" xfId="17" applyNumberFormat="1" applyFont="1" applyBorder="1">
      <alignment/>
      <protection/>
    </xf>
    <xf numFmtId="0" fontId="2" fillId="4" borderId="2" xfId="17" applyFont="1" applyFill="1" applyBorder="1" applyAlignment="1">
      <alignment/>
      <protection/>
    </xf>
    <xf numFmtId="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49" fontId="2" fillId="0" borderId="17" xfId="17" applyNumberFormat="1" applyFont="1" applyBorder="1" applyAlignment="1">
      <alignment horizontal="center" vertical="center"/>
      <protection/>
    </xf>
    <xf numFmtId="0" fontId="2" fillId="4" borderId="17" xfId="17" applyFont="1" applyFill="1" applyBorder="1">
      <alignment/>
      <protection/>
    </xf>
    <xf numFmtId="0" fontId="1" fillId="0" borderId="17" xfId="17" applyFont="1" applyBorder="1" applyAlignment="1">
      <alignment vertical="top"/>
      <protection/>
    </xf>
    <xf numFmtId="0" fontId="2" fillId="0" borderId="17" xfId="17" applyFont="1" applyBorder="1">
      <alignment/>
      <protection/>
    </xf>
    <xf numFmtId="0" fontId="2" fillId="0" borderId="17" xfId="17" applyFont="1" applyBorder="1" applyAlignment="1">
      <alignment/>
      <protection/>
    </xf>
    <xf numFmtId="0" fontId="2" fillId="4" borderId="17" xfId="17" applyFont="1" applyFill="1" applyBorder="1" applyAlignment="1">
      <alignment horizontal="center" vertical="center"/>
      <protection/>
    </xf>
    <xf numFmtId="4" fontId="2" fillId="4" borderId="2" xfId="0" applyNumberFormat="1" applyFont="1" applyFill="1" applyBorder="1" applyAlignment="1">
      <alignment/>
    </xf>
    <xf numFmtId="49" fontId="2" fillId="4" borderId="17" xfId="17" applyNumberFormat="1" applyFont="1" applyFill="1" applyBorder="1" applyAlignment="1">
      <alignment horizontal="center" vertical="center"/>
      <protection/>
    </xf>
    <xf numFmtId="0" fontId="1" fillId="0" borderId="18" xfId="17" applyFont="1" applyBorder="1" applyAlignment="1">
      <alignment vertical="top"/>
      <protection/>
    </xf>
    <xf numFmtId="0" fontId="2" fillId="3" borderId="0" xfId="0" applyFont="1" applyFill="1" applyBorder="1" applyAlignment="1">
      <alignment/>
    </xf>
    <xf numFmtId="0" fontId="2" fillId="0" borderId="0" xfId="17" applyFont="1" applyBorder="1">
      <alignment/>
      <protection/>
    </xf>
    <xf numFmtId="0" fontId="2" fillId="0" borderId="0" xfId="17" applyFont="1" applyBorder="1" applyAlignment="1">
      <alignment/>
      <protection/>
    </xf>
    <xf numFmtId="49" fontId="2" fillId="4" borderId="0" xfId="17" applyNumberFormat="1" applyFont="1" applyFill="1" applyBorder="1" applyAlignment="1">
      <alignment horizontal="center" vertical="center"/>
      <protection/>
    </xf>
    <xf numFmtId="4" fontId="2" fillId="4" borderId="0" xfId="17" applyNumberFormat="1" applyFont="1" applyFill="1" applyBorder="1">
      <alignment/>
      <protection/>
    </xf>
    <xf numFmtId="4" fontId="2" fillId="0" borderId="0" xfId="17" applyNumberFormat="1" applyFont="1" applyBorder="1" applyAlignment="1">
      <alignment/>
      <protection/>
    </xf>
    <xf numFmtId="0" fontId="5" fillId="0" borderId="15" xfId="17" applyFont="1" applyBorder="1" applyAlignment="1">
      <alignment horizontal="justify" vertical="top"/>
      <protection/>
    </xf>
    <xf numFmtId="0" fontId="2" fillId="0" borderId="3" xfId="0" applyFont="1" applyFill="1" applyBorder="1" applyAlignment="1">
      <alignment/>
    </xf>
    <xf numFmtId="0" fontId="2" fillId="4" borderId="4" xfId="17" applyFont="1" applyFill="1" applyBorder="1">
      <alignment/>
      <protection/>
    </xf>
    <xf numFmtId="0" fontId="2" fillId="0" borderId="19" xfId="17" applyFont="1" applyBorder="1">
      <alignment/>
      <protection/>
    </xf>
    <xf numFmtId="4" fontId="2" fillId="4" borderId="3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4" borderId="19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" fontId="2" fillId="6" borderId="2" xfId="17" applyNumberFormat="1" applyFont="1" applyFill="1" applyBorder="1" applyAlignment="1">
      <alignment vertical="top"/>
      <protection/>
    </xf>
    <xf numFmtId="164" fontId="2" fillId="6" borderId="2" xfId="17" applyNumberFormat="1" applyFont="1" applyFill="1" applyBorder="1" applyAlignment="1">
      <alignment vertical="top"/>
      <protection/>
    </xf>
    <xf numFmtId="4" fontId="2" fillId="7" borderId="2" xfId="17" applyNumberFormat="1" applyFont="1" applyFill="1" applyBorder="1" applyAlignment="1">
      <alignment vertical="top"/>
      <protection/>
    </xf>
    <xf numFmtId="0" fontId="2" fillId="7" borderId="2" xfId="17" applyFont="1" applyFill="1" applyBorder="1" applyAlignment="1">
      <alignment vertical="top"/>
      <protection/>
    </xf>
    <xf numFmtId="0" fontId="2" fillId="0" borderId="20" xfId="17" applyFont="1" applyBorder="1">
      <alignment/>
      <protection/>
    </xf>
    <xf numFmtId="0" fontId="2" fillId="0" borderId="21" xfId="17" applyFont="1" applyBorder="1">
      <alignment/>
      <protection/>
    </xf>
    <xf numFmtId="0" fontId="2" fillId="0" borderId="0" xfId="17" applyFont="1" applyFill="1" applyBorder="1" applyAlignment="1">
      <alignment horizontal="left" vertical="center"/>
      <protection/>
    </xf>
    <xf numFmtId="0" fontId="2" fillId="4" borderId="16" xfId="17" applyFont="1" applyFill="1" applyBorder="1" applyAlignment="1">
      <alignment horizontal="center" vertical="center"/>
      <protection/>
    </xf>
    <xf numFmtId="49" fontId="2" fillId="4" borderId="10" xfId="17" applyNumberFormat="1" applyFont="1" applyFill="1" applyBorder="1" applyAlignment="1">
      <alignment horizontal="center" vertical="center"/>
      <protection/>
    </xf>
    <xf numFmtId="49" fontId="2" fillId="4" borderId="14" xfId="17" applyNumberFormat="1" applyFont="1" applyFill="1" applyBorder="1" applyAlignment="1">
      <alignment horizontal="center" vertical="center"/>
      <protection/>
    </xf>
    <xf numFmtId="0" fontId="2" fillId="0" borderId="1" xfId="17" applyFont="1" applyBorder="1" applyAlignment="1">
      <alignment vertical="top"/>
      <protection/>
    </xf>
    <xf numFmtId="0" fontId="2" fillId="0" borderId="19" xfId="17" applyFont="1" applyBorder="1" applyAlignment="1">
      <alignment/>
      <protection/>
    </xf>
    <xf numFmtId="0" fontId="2" fillId="0" borderId="19" xfId="17" applyFont="1" applyFill="1" applyBorder="1" applyAlignment="1">
      <alignment horizontal="center" vertical="center"/>
      <protection/>
    </xf>
    <xf numFmtId="4" fontId="2" fillId="0" borderId="3" xfId="17" applyNumberFormat="1" applyFont="1" applyFill="1" applyBorder="1" applyAlignment="1">
      <alignment horizontal="center" vertical="center"/>
      <protection/>
    </xf>
    <xf numFmtId="4" fontId="2" fillId="0" borderId="3" xfId="17" applyNumberFormat="1" applyFont="1" applyFill="1" applyBorder="1" applyAlignment="1">
      <alignment/>
      <protection/>
    </xf>
    <xf numFmtId="0" fontId="1" fillId="0" borderId="22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1" fillId="0" borderId="23" xfId="17" applyFont="1" applyBorder="1" applyAlignment="1">
      <alignment vertical="top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5" fillId="0" borderId="0" xfId="17" applyFont="1" applyBorder="1" applyAlignment="1">
      <alignment horizontal="justify" vertical="top"/>
      <protection/>
    </xf>
    <xf numFmtId="0" fontId="5" fillId="0" borderId="24" xfId="17" applyFont="1" applyBorder="1" applyAlignment="1">
      <alignment horizontal="justify" vertical="top"/>
      <protection/>
    </xf>
    <xf numFmtId="0" fontId="5" fillId="0" borderId="23" xfId="17" applyFont="1" applyBorder="1" applyAlignment="1">
      <alignment horizontal="justify" vertical="top"/>
      <protection/>
    </xf>
    <xf numFmtId="0" fontId="5" fillId="0" borderId="22" xfId="17" applyFont="1" applyBorder="1" applyAlignment="1">
      <alignment horizontal="justify" vertical="top"/>
      <protection/>
    </xf>
    <xf numFmtId="0" fontId="5" fillId="0" borderId="12" xfId="17" applyFont="1" applyBorder="1" applyAlignment="1">
      <alignment horizontal="justify" vertical="top"/>
      <protection/>
    </xf>
    <xf numFmtId="0" fontId="5" fillId="0" borderId="25" xfId="17" applyFont="1" applyBorder="1" applyAlignment="1">
      <alignment horizontal="justify" vertical="top"/>
      <protection/>
    </xf>
    <xf numFmtId="0" fontId="5" fillId="0" borderId="10" xfId="17" applyFont="1" applyBorder="1" applyAlignment="1">
      <alignment horizontal="justify" vertical="top"/>
      <protection/>
    </xf>
    <xf numFmtId="0" fontId="5" fillId="0" borderId="14" xfId="17" applyFont="1" applyBorder="1" applyAlignment="1">
      <alignment horizontal="justify" vertical="top"/>
      <protection/>
    </xf>
    <xf numFmtId="0" fontId="2" fillId="3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8" xfId="17" applyFont="1" applyBorder="1" applyAlignment="1">
      <alignment vertical="top"/>
      <protection/>
    </xf>
    <xf numFmtId="0" fontId="4" fillId="2" borderId="16" xfId="17" applyFont="1" applyFill="1" applyBorder="1" applyAlignment="1">
      <alignment horizontal="center" vertical="center"/>
      <protection/>
    </xf>
    <xf numFmtId="0" fontId="4" fillId="2" borderId="5" xfId="17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1" fillId="0" borderId="3" xfId="17" applyFont="1" applyBorder="1" applyAlignment="1">
      <alignment horizontal="justify"/>
      <protection/>
    </xf>
    <xf numFmtId="0" fontId="1" fillId="0" borderId="18" xfId="17" applyFont="1" applyBorder="1" applyAlignment="1">
      <alignment horizontal="justify"/>
      <protection/>
    </xf>
    <xf numFmtId="0" fontId="1" fillId="0" borderId="2" xfId="17" applyFont="1" applyBorder="1" applyAlignment="1">
      <alignment horizontal="justify" vertical="center"/>
      <protection/>
    </xf>
    <xf numFmtId="0" fontId="4" fillId="0" borderId="2" xfId="17" applyFont="1" applyBorder="1" applyAlignment="1">
      <alignment horizontal="center"/>
      <protection/>
    </xf>
    <xf numFmtId="0" fontId="1" fillId="0" borderId="2" xfId="17" applyFont="1" applyBorder="1" applyAlignment="1">
      <alignment vertical="top"/>
      <protection/>
    </xf>
    <xf numFmtId="0" fontId="1" fillId="0" borderId="2" xfId="17" applyFont="1" applyBorder="1" applyAlignment="1">
      <alignment horizontal="justify" vertical="top"/>
      <protection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17" applyFont="1" applyBorder="1" applyAlignment="1">
      <alignment/>
      <protection/>
    </xf>
    <xf numFmtId="0" fontId="1" fillId="0" borderId="3" xfId="17" applyFont="1" applyBorder="1" applyAlignment="1">
      <alignment horizontal="justify" vertical="top"/>
      <protection/>
    </xf>
    <xf numFmtId="4" fontId="1" fillId="0" borderId="18" xfId="17" applyNumberFormat="1" applyFont="1" applyBorder="1" applyAlignment="1">
      <alignment vertical="top"/>
      <protection/>
    </xf>
    <xf numFmtId="0" fontId="1" fillId="0" borderId="27" xfId="17" applyFont="1" applyBorder="1" applyAlignment="1">
      <alignment vertical="top"/>
      <protection/>
    </xf>
    <xf numFmtId="0" fontId="1" fillId="0" borderId="24" xfId="17" applyFont="1" applyBorder="1" applyAlignment="1">
      <alignment vertical="top"/>
      <protection/>
    </xf>
    <xf numFmtId="0" fontId="1" fillId="0" borderId="12" xfId="17" applyFont="1" applyBorder="1" applyAlignment="1">
      <alignment vertical="top"/>
      <protection/>
    </xf>
    <xf numFmtId="0" fontId="1" fillId="0" borderId="28" xfId="17" applyFont="1" applyBorder="1" applyAlignment="1">
      <alignment vertical="top"/>
      <protection/>
    </xf>
    <xf numFmtId="0" fontId="1" fillId="0" borderId="29" xfId="17" applyFont="1" applyBorder="1" applyAlignment="1">
      <alignment vertical="top"/>
      <protection/>
    </xf>
    <xf numFmtId="0" fontId="1" fillId="0" borderId="30" xfId="17" applyFont="1" applyBorder="1" applyAlignment="1">
      <alignment vertical="top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/>
      <protection/>
    </xf>
    <xf numFmtId="0" fontId="1" fillId="0" borderId="6" xfId="17" applyFont="1" applyBorder="1" applyAlignment="1">
      <alignment horizontal="justify" vertical="top"/>
      <protection/>
    </xf>
    <xf numFmtId="0" fontId="3" fillId="0" borderId="0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zoomScale="130" zoomScaleNormal="130" workbookViewId="0" topLeftCell="A9">
      <selection activeCell="C154" sqref="C154"/>
    </sheetView>
  </sheetViews>
  <sheetFormatPr defaultColWidth="9.140625" defaultRowHeight="12.75"/>
  <cols>
    <col min="1" max="1" width="3.7109375" style="0" customWidth="1"/>
    <col min="2" max="2" width="16.28125" style="0" customWidth="1"/>
    <col min="3" max="3" width="6.8515625" style="0" customWidth="1"/>
    <col min="4" max="4" width="9.421875" style="0" customWidth="1"/>
    <col min="5" max="7" width="8.140625" style="0" customWidth="1"/>
    <col min="8" max="8" width="8.8515625" style="0" customWidth="1"/>
    <col min="9" max="9" width="8.00390625" style="0" customWidth="1"/>
    <col min="10" max="10" width="7.57421875" style="0" customWidth="1"/>
    <col min="11" max="11" width="6.421875" style="0" customWidth="1"/>
    <col min="12" max="12" width="8.140625" style="0" customWidth="1"/>
    <col min="13" max="13" width="8.421875" style="0" customWidth="1"/>
    <col min="14" max="14" width="10.00390625" style="0" customWidth="1"/>
    <col min="15" max="15" width="6.00390625" style="0" customWidth="1"/>
    <col min="16" max="16" width="5.28125" style="0" customWidth="1"/>
    <col min="17" max="17" width="7.57421875" style="0" customWidth="1"/>
    <col min="18" max="16384" width="11.421875" style="0" customWidth="1"/>
  </cols>
  <sheetData>
    <row r="1" spans="2:17" s="1" customFormat="1" ht="11.2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2:17" s="1" customFormat="1" ht="8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7.5" customHeight="1">
      <c r="A3" s="4"/>
      <c r="B3" s="148" t="s">
        <v>0</v>
      </c>
      <c r="C3" s="150" t="s">
        <v>1</v>
      </c>
      <c r="D3" s="150" t="s">
        <v>2</v>
      </c>
      <c r="E3" s="150" t="s">
        <v>3</v>
      </c>
      <c r="F3" s="134" t="s">
        <v>4</v>
      </c>
      <c r="G3" s="134"/>
      <c r="H3" s="134" t="s">
        <v>5</v>
      </c>
      <c r="I3" s="134"/>
      <c r="J3" s="134"/>
      <c r="K3" s="134"/>
      <c r="L3" s="134"/>
      <c r="M3" s="134"/>
      <c r="N3" s="134"/>
      <c r="O3" s="134"/>
      <c r="P3" s="134"/>
      <c r="Q3" s="134"/>
    </row>
    <row r="4" spans="1:17" s="1" customFormat="1" ht="7.5" customHeight="1">
      <c r="A4" s="6"/>
      <c r="B4" s="148"/>
      <c r="C4" s="150"/>
      <c r="D4" s="150"/>
      <c r="E4" s="150"/>
      <c r="F4" s="150" t="s">
        <v>6</v>
      </c>
      <c r="G4" s="150" t="s">
        <v>7</v>
      </c>
      <c r="H4" s="134" t="s">
        <v>8</v>
      </c>
      <c r="I4" s="134"/>
      <c r="J4" s="134"/>
      <c r="K4" s="134"/>
      <c r="L4" s="134"/>
      <c r="M4" s="134"/>
      <c r="N4" s="134"/>
      <c r="O4" s="134"/>
      <c r="P4" s="134"/>
      <c r="Q4" s="134"/>
    </row>
    <row r="5" spans="1:17" s="1" customFormat="1" ht="8.25">
      <c r="A5" s="6"/>
      <c r="B5" s="148"/>
      <c r="C5" s="150"/>
      <c r="D5" s="150"/>
      <c r="E5" s="150"/>
      <c r="F5" s="150"/>
      <c r="G5" s="150"/>
      <c r="H5" s="150" t="s">
        <v>9</v>
      </c>
      <c r="I5" s="134" t="s">
        <v>10</v>
      </c>
      <c r="J5" s="134"/>
      <c r="K5" s="134"/>
      <c r="L5" s="134"/>
      <c r="M5" s="134"/>
      <c r="N5" s="134"/>
      <c r="O5" s="134"/>
      <c r="P5" s="134"/>
      <c r="Q5" s="134"/>
    </row>
    <row r="6" spans="1:17" s="1" customFormat="1" ht="8.25">
      <c r="A6" s="7" t="s">
        <v>11</v>
      </c>
      <c r="B6" s="148"/>
      <c r="C6" s="150"/>
      <c r="D6" s="150"/>
      <c r="E6" s="150"/>
      <c r="F6" s="150"/>
      <c r="G6" s="150"/>
      <c r="H6" s="150"/>
      <c r="I6" s="134" t="s">
        <v>12</v>
      </c>
      <c r="J6" s="134"/>
      <c r="K6" s="134"/>
      <c r="L6" s="134"/>
      <c r="M6" s="134" t="s">
        <v>13</v>
      </c>
      <c r="N6" s="134"/>
      <c r="O6" s="134"/>
      <c r="P6" s="134"/>
      <c r="Q6" s="134"/>
    </row>
    <row r="7" spans="1:17" s="1" customFormat="1" ht="8.25">
      <c r="A7" s="6"/>
      <c r="B7" s="148"/>
      <c r="C7" s="150"/>
      <c r="D7" s="150"/>
      <c r="E7" s="150"/>
      <c r="F7" s="150"/>
      <c r="G7" s="150"/>
      <c r="H7" s="150"/>
      <c r="I7" s="150" t="s">
        <v>14</v>
      </c>
      <c r="J7" s="134" t="s">
        <v>15</v>
      </c>
      <c r="K7" s="134"/>
      <c r="L7" s="134"/>
      <c r="M7" s="150" t="s">
        <v>16</v>
      </c>
      <c r="N7" s="150" t="s">
        <v>15</v>
      </c>
      <c r="O7" s="150"/>
      <c r="P7" s="150"/>
      <c r="Q7" s="150"/>
    </row>
    <row r="8" spans="1:17" s="1" customFormat="1" ht="23.25" customHeight="1">
      <c r="A8" s="8"/>
      <c r="B8" s="148"/>
      <c r="C8" s="150"/>
      <c r="D8" s="150"/>
      <c r="E8" s="150"/>
      <c r="F8" s="150"/>
      <c r="G8" s="150"/>
      <c r="H8" s="150"/>
      <c r="I8" s="150"/>
      <c r="J8" s="5" t="s">
        <v>17</v>
      </c>
      <c r="K8" s="5" t="s">
        <v>18</v>
      </c>
      <c r="L8" s="5" t="s">
        <v>19</v>
      </c>
      <c r="M8" s="150"/>
      <c r="N8" s="5" t="s">
        <v>20</v>
      </c>
      <c r="O8" s="5" t="s">
        <v>17</v>
      </c>
      <c r="P8" s="5" t="s">
        <v>18</v>
      </c>
      <c r="Q8" s="5" t="s">
        <v>21</v>
      </c>
    </row>
    <row r="9" spans="1:17" s="1" customFormat="1" ht="8.25">
      <c r="A9" s="9"/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s="1" customFormat="1" ht="11.25" customHeight="1">
      <c r="A10" s="12"/>
      <c r="B10" s="13" t="s">
        <v>22</v>
      </c>
      <c r="C10" s="170" t="s">
        <v>23</v>
      </c>
      <c r="D10" s="170"/>
      <c r="E10" s="14">
        <f>SUM(E15,E23,E31,E39,E47,E62,E70,E78,E86,E94,E102,E126,E134,E143,E151,E159)</f>
        <v>13897157.9</v>
      </c>
      <c r="F10" s="14">
        <f>SUM(F15,F23,F31,F39,F47,F62,F70,F78,F86,F94,F102,F126,F134,F143,F151,F159)</f>
        <v>5815241.9</v>
      </c>
      <c r="G10" s="14">
        <f>SUM(G15,G23,G31,G39,G47,G62,G70,G78,G86,G94,G102,G126,G134,G143,G151,G159,)</f>
        <v>8143366</v>
      </c>
      <c r="H10" s="14">
        <f>SUM(H15,H23,H31,H39,H47,H62,H70,H78,H86,H94,H102,H126,H134,H143,H151,H159,)</f>
        <v>14515657.9</v>
      </c>
      <c r="I10" s="14">
        <f>SUM(I15,I23,I31,I39,I47,I62,I70,I78,I86,I94,I102,I126,I134,I143,I151,I159,)</f>
        <v>5815241.9</v>
      </c>
      <c r="J10" s="14">
        <f>SUM(J15,J23,J31,J39,J47,J62,J70,J78,J86,J94,J102,J126,J134,J143,J151,J159,)</f>
        <v>600000</v>
      </c>
      <c r="K10" s="14">
        <v>0</v>
      </c>
      <c r="L10" s="14">
        <f>SUM(L15,L23,L31,L39,L47,L62,L70,L78,L86,L94,L102,L126,L134,L143,L151,L159,)</f>
        <v>5215241.9</v>
      </c>
      <c r="M10" s="14">
        <f>SUM(M15,M23,M31,M39,M47,M62,M70,M78,M86,M94,M102,M126,M134,M143,M151,M159,)</f>
        <v>8143366</v>
      </c>
      <c r="N10" s="14">
        <f>SUM(N102)</f>
        <v>3266866</v>
      </c>
      <c r="O10" s="14">
        <v>0</v>
      </c>
      <c r="P10" s="14">
        <v>0</v>
      </c>
      <c r="Q10" s="14">
        <f>SUM(Q15,Q23,Q31,Q39,Q47,Q62,Q70,Q78,Q86,Q94,Q102,Q126,Q134,Q143,Q151,Q159,)</f>
        <v>4876500</v>
      </c>
    </row>
    <row r="11" spans="1:17" s="1" customFormat="1" ht="8.25">
      <c r="A11" s="12"/>
      <c r="B11" s="15" t="s">
        <v>24</v>
      </c>
      <c r="C11" s="171" t="s">
        <v>25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1:17" s="1" customFormat="1" ht="8.25">
      <c r="A12" s="12"/>
      <c r="B12" s="16" t="s">
        <v>26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</row>
    <row r="13" spans="1:17" s="1" customFormat="1" ht="8.25">
      <c r="A13" s="17" t="s">
        <v>27</v>
      </c>
      <c r="B13" s="15" t="s">
        <v>28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</row>
    <row r="14" spans="1:17" s="1" customFormat="1" ht="6.75" customHeight="1">
      <c r="A14" s="12"/>
      <c r="B14" s="15" t="s">
        <v>29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17" s="1" customFormat="1" ht="9.75" customHeight="1">
      <c r="A15" s="12"/>
      <c r="B15" s="15" t="s">
        <v>30</v>
      </c>
      <c r="C15" s="18"/>
      <c r="D15" s="19" t="s">
        <v>31</v>
      </c>
      <c r="E15" s="20">
        <f>SUM(E16:E18)</f>
        <v>204500</v>
      </c>
      <c r="F15" s="20">
        <f>SUM(F16:F18)</f>
        <v>4500</v>
      </c>
      <c r="G15" s="20">
        <f>SUM(G16:G18)</f>
        <v>100000</v>
      </c>
      <c r="H15" s="21">
        <f>SUM(H16:H18)</f>
        <v>200000</v>
      </c>
      <c r="I15" s="21">
        <f>SUM(K15:L15)</f>
        <v>4500</v>
      </c>
      <c r="J15" s="21">
        <v>0</v>
      </c>
      <c r="K15" s="21">
        <v>0</v>
      </c>
      <c r="L15" s="21">
        <f>SUM(L16:L18)</f>
        <v>4500</v>
      </c>
      <c r="M15" s="22">
        <f>SUM(O15:Q15)</f>
        <v>100000</v>
      </c>
      <c r="N15" s="21">
        <f>SUM(N16:N18)</f>
        <v>0</v>
      </c>
      <c r="O15" s="21">
        <f>SUM(O16:O18)</f>
        <v>0</v>
      </c>
      <c r="P15" s="21">
        <f>SUM(P16:P18)</f>
        <v>0</v>
      </c>
      <c r="Q15" s="21">
        <f>SUM(Q16:Q18)</f>
        <v>100000</v>
      </c>
    </row>
    <row r="16" spans="1:17" s="1" customFormat="1" ht="8.25">
      <c r="A16" s="12"/>
      <c r="B16" s="15" t="s">
        <v>32</v>
      </c>
      <c r="C16" s="18"/>
      <c r="D16" s="23" t="s">
        <v>33</v>
      </c>
      <c r="E16" s="24">
        <v>4500</v>
      </c>
      <c r="F16" s="24">
        <v>4500</v>
      </c>
      <c r="G16" s="24">
        <v>0</v>
      </c>
      <c r="H16" s="21">
        <v>4500</v>
      </c>
      <c r="I16" s="21">
        <v>4500</v>
      </c>
      <c r="J16" s="21">
        <v>0</v>
      </c>
      <c r="K16" s="21">
        <v>0</v>
      </c>
      <c r="L16" s="21">
        <v>4500</v>
      </c>
      <c r="M16" s="21">
        <f>SUM(O16:Q16)</f>
        <v>0</v>
      </c>
      <c r="N16" s="21">
        <v>0</v>
      </c>
      <c r="O16" s="21">
        <v>0</v>
      </c>
      <c r="P16" s="21">
        <v>0</v>
      </c>
      <c r="Q16" s="21">
        <v>0</v>
      </c>
    </row>
    <row r="17" spans="1:17" s="1" customFormat="1" ht="9" thickBot="1">
      <c r="A17" s="12"/>
      <c r="B17" s="26" t="s">
        <v>34</v>
      </c>
      <c r="C17" s="27"/>
      <c r="D17" s="28" t="s">
        <v>33</v>
      </c>
      <c r="E17" s="29">
        <v>100000</v>
      </c>
      <c r="F17" s="30">
        <v>0</v>
      </c>
      <c r="G17" s="30">
        <v>51000</v>
      </c>
      <c r="H17" s="31">
        <v>102000</v>
      </c>
      <c r="I17" s="31">
        <v>0</v>
      </c>
      <c r="J17" s="31">
        <v>0</v>
      </c>
      <c r="K17" s="31">
        <v>0</v>
      </c>
      <c r="L17" s="31">
        <v>0</v>
      </c>
      <c r="M17" s="31">
        <f>SUM(O17:Q17)</f>
        <v>51000</v>
      </c>
      <c r="N17" s="31">
        <v>0</v>
      </c>
      <c r="O17" s="32">
        <v>0</v>
      </c>
      <c r="P17" s="32">
        <v>0</v>
      </c>
      <c r="Q17" s="32">
        <v>51000</v>
      </c>
    </row>
    <row r="18" spans="1:17" s="1" customFormat="1" ht="9" thickBot="1">
      <c r="A18" s="25"/>
      <c r="B18" s="26" t="s">
        <v>40</v>
      </c>
      <c r="C18" s="27"/>
      <c r="D18" s="28" t="s">
        <v>33</v>
      </c>
      <c r="E18" s="29">
        <v>100000</v>
      </c>
      <c r="F18" s="30">
        <v>0</v>
      </c>
      <c r="G18" s="30">
        <v>49000</v>
      </c>
      <c r="H18" s="31">
        <v>93500</v>
      </c>
      <c r="I18" s="31">
        <v>0</v>
      </c>
      <c r="J18" s="31">
        <v>0</v>
      </c>
      <c r="K18" s="31">
        <v>0</v>
      </c>
      <c r="L18" s="31">
        <v>0</v>
      </c>
      <c r="M18" s="31">
        <f>SUM(O18:Q18)</f>
        <v>49000</v>
      </c>
      <c r="N18" s="31">
        <v>0</v>
      </c>
      <c r="O18" s="32">
        <v>0</v>
      </c>
      <c r="P18" s="32">
        <v>0</v>
      </c>
      <c r="Q18" s="32">
        <v>49000</v>
      </c>
    </row>
    <row r="19" spans="1:17" s="1" customFormat="1" ht="9" customHeight="1">
      <c r="A19" s="12"/>
      <c r="B19" s="43" t="s">
        <v>24</v>
      </c>
      <c r="C19" s="152" t="s">
        <v>42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17" s="1" customFormat="1" ht="8.25">
      <c r="A20" s="12"/>
      <c r="B20" s="16" t="s">
        <v>37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</row>
    <row r="21" spans="1:17" s="1" customFormat="1" ht="8.25">
      <c r="A21" s="35" t="s">
        <v>38</v>
      </c>
      <c r="B21" s="15" t="s">
        <v>39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1:17" s="1" customFormat="1" ht="10.5" customHeight="1">
      <c r="A22" s="12"/>
      <c r="B22" s="15" t="s">
        <v>29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1:17" s="1" customFormat="1" ht="8.25">
      <c r="A23" s="12"/>
      <c r="B23" s="15" t="s">
        <v>30</v>
      </c>
      <c r="C23" s="37"/>
      <c r="D23" s="41" t="s">
        <v>31</v>
      </c>
      <c r="E23" s="39">
        <f aca="true" t="shared" si="0" ref="E23:Q23">SUM(E24:E26)</f>
        <v>824000</v>
      </c>
      <c r="F23" s="39">
        <f t="shared" si="0"/>
        <v>412000</v>
      </c>
      <c r="G23" s="39">
        <f t="shared" si="0"/>
        <v>412000</v>
      </c>
      <c r="H23" s="40">
        <f t="shared" si="0"/>
        <v>824000</v>
      </c>
      <c r="I23" s="40">
        <f t="shared" si="0"/>
        <v>412000</v>
      </c>
      <c r="J23" s="40">
        <f t="shared" si="0"/>
        <v>0</v>
      </c>
      <c r="K23" s="40">
        <f t="shared" si="0"/>
        <v>0</v>
      </c>
      <c r="L23" s="40">
        <f t="shared" si="0"/>
        <v>412000</v>
      </c>
      <c r="M23" s="40">
        <f t="shared" si="0"/>
        <v>412000</v>
      </c>
      <c r="N23" s="40">
        <f t="shared" si="0"/>
        <v>0</v>
      </c>
      <c r="O23" s="40">
        <f t="shared" si="0"/>
        <v>0</v>
      </c>
      <c r="P23" s="40">
        <f t="shared" si="0"/>
        <v>0</v>
      </c>
      <c r="Q23" s="40">
        <f t="shared" si="0"/>
        <v>412000</v>
      </c>
    </row>
    <row r="24" spans="1:17" s="1" customFormat="1" ht="8.25">
      <c r="A24" s="17"/>
      <c r="B24" s="15" t="s">
        <v>32</v>
      </c>
      <c r="C24" s="37"/>
      <c r="D24" s="41" t="s">
        <v>33</v>
      </c>
      <c r="E24" s="39">
        <v>0</v>
      </c>
      <c r="F24" s="39">
        <v>0</v>
      </c>
      <c r="G24" s="39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</row>
    <row r="25" spans="1:17" s="1" customFormat="1" ht="8.25">
      <c r="A25" s="12"/>
      <c r="B25" s="15" t="s">
        <v>34</v>
      </c>
      <c r="C25" s="37"/>
      <c r="D25" s="41" t="s">
        <v>33</v>
      </c>
      <c r="E25" s="39">
        <v>460000</v>
      </c>
      <c r="F25" s="39">
        <v>230000</v>
      </c>
      <c r="G25" s="39">
        <v>230000</v>
      </c>
      <c r="H25" s="40">
        <v>460000</v>
      </c>
      <c r="I25" s="40">
        <v>230000</v>
      </c>
      <c r="J25" s="40">
        <v>0</v>
      </c>
      <c r="K25" s="40">
        <v>0</v>
      </c>
      <c r="L25" s="40">
        <v>230000</v>
      </c>
      <c r="M25" s="40">
        <v>230000</v>
      </c>
      <c r="N25" s="40">
        <v>0</v>
      </c>
      <c r="O25" s="40">
        <v>0</v>
      </c>
      <c r="P25" s="40">
        <v>0</v>
      </c>
      <c r="Q25" s="40">
        <v>230000</v>
      </c>
    </row>
    <row r="26" spans="1:17" s="1" customFormat="1" ht="8.25">
      <c r="A26" s="12"/>
      <c r="B26" s="15" t="s">
        <v>40</v>
      </c>
      <c r="C26" s="37"/>
      <c r="D26" s="41" t="s">
        <v>33</v>
      </c>
      <c r="E26" s="39">
        <v>364000</v>
      </c>
      <c r="F26" s="39">
        <v>182000</v>
      </c>
      <c r="G26" s="39">
        <v>182000</v>
      </c>
      <c r="H26" s="40">
        <v>364000</v>
      </c>
      <c r="I26" s="40">
        <v>182000</v>
      </c>
      <c r="J26" s="40">
        <v>0</v>
      </c>
      <c r="K26" s="40">
        <v>0</v>
      </c>
      <c r="L26" s="40">
        <v>182000</v>
      </c>
      <c r="M26" s="40">
        <v>182000</v>
      </c>
      <c r="N26" s="40">
        <v>0</v>
      </c>
      <c r="O26" s="40">
        <v>0</v>
      </c>
      <c r="P26" s="40">
        <v>0</v>
      </c>
      <c r="Q26" s="40">
        <v>182000</v>
      </c>
    </row>
    <row r="27" spans="1:17" s="1" customFormat="1" ht="8.25">
      <c r="A27" s="12"/>
      <c r="B27" s="43" t="s">
        <v>24</v>
      </c>
      <c r="C27" s="162" t="s">
        <v>43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7" s="1" customFormat="1" ht="8.25">
      <c r="A28" s="12"/>
      <c r="B28" s="16" t="s">
        <v>37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1:17" s="1" customFormat="1" ht="8.25">
      <c r="A29" s="17" t="s">
        <v>41</v>
      </c>
      <c r="B29" s="15" t="s">
        <v>39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1:17" s="1" customFormat="1" ht="7.5" customHeight="1">
      <c r="A30" s="17"/>
      <c r="B30" s="15" t="s">
        <v>29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1:17" s="1" customFormat="1" ht="8.25">
      <c r="A31" s="12"/>
      <c r="B31" s="15" t="s">
        <v>30</v>
      </c>
      <c r="C31" s="37"/>
      <c r="D31" s="41" t="s">
        <v>31</v>
      </c>
      <c r="E31" s="39">
        <f>SUM(E33:E34)</f>
        <v>420000</v>
      </c>
      <c r="F31" s="39">
        <f aca="true" t="shared" si="1" ref="F31:Q31">SUM(F32:F34)</f>
        <v>210000</v>
      </c>
      <c r="G31" s="39">
        <f t="shared" si="1"/>
        <v>210000</v>
      </c>
      <c r="H31" s="40">
        <f t="shared" si="1"/>
        <v>420000</v>
      </c>
      <c r="I31" s="40">
        <f t="shared" si="1"/>
        <v>210000</v>
      </c>
      <c r="J31" s="40">
        <f t="shared" si="1"/>
        <v>0</v>
      </c>
      <c r="K31" s="40">
        <f t="shared" si="1"/>
        <v>0</v>
      </c>
      <c r="L31" s="40">
        <f t="shared" si="1"/>
        <v>210000</v>
      </c>
      <c r="M31" s="40">
        <f t="shared" si="1"/>
        <v>210000</v>
      </c>
      <c r="N31" s="40">
        <f t="shared" si="1"/>
        <v>0</v>
      </c>
      <c r="O31" s="40">
        <f t="shared" si="1"/>
        <v>0</v>
      </c>
      <c r="P31" s="40">
        <f t="shared" si="1"/>
        <v>0</v>
      </c>
      <c r="Q31" s="40">
        <f t="shared" si="1"/>
        <v>210000</v>
      </c>
    </row>
    <row r="32" spans="1:17" s="1" customFormat="1" ht="8.25">
      <c r="A32" s="12"/>
      <c r="B32" s="15" t="s">
        <v>32</v>
      </c>
      <c r="C32" s="37"/>
      <c r="D32" s="41" t="s">
        <v>33</v>
      </c>
      <c r="E32" s="39">
        <v>0</v>
      </c>
      <c r="F32" s="39">
        <v>0</v>
      </c>
      <c r="G32" s="39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</row>
    <row r="33" spans="1:17" s="1" customFormat="1" ht="8.25">
      <c r="A33" s="12"/>
      <c r="B33" s="15" t="s">
        <v>34</v>
      </c>
      <c r="C33" s="37"/>
      <c r="D33" s="41" t="s">
        <v>33</v>
      </c>
      <c r="E33" s="39">
        <v>0</v>
      </c>
      <c r="F33" s="39">
        <v>0</v>
      </c>
      <c r="G33" s="39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</row>
    <row r="34" spans="1:17" s="1" customFormat="1" ht="9.75" customHeight="1" thickBot="1">
      <c r="A34" s="25"/>
      <c r="B34" s="44" t="s">
        <v>40</v>
      </c>
      <c r="C34" s="45"/>
      <c r="D34" s="46" t="s">
        <v>33</v>
      </c>
      <c r="E34" s="47">
        <v>420000</v>
      </c>
      <c r="F34" s="47">
        <v>210000</v>
      </c>
      <c r="G34" s="47">
        <v>210000</v>
      </c>
      <c r="H34" s="48">
        <v>420000</v>
      </c>
      <c r="I34" s="48">
        <v>210000</v>
      </c>
      <c r="J34" s="48">
        <v>0</v>
      </c>
      <c r="K34" s="48">
        <v>0</v>
      </c>
      <c r="L34" s="48">
        <v>210000</v>
      </c>
      <c r="M34" s="48">
        <v>210000</v>
      </c>
      <c r="N34" s="48">
        <v>0</v>
      </c>
      <c r="O34" s="48">
        <v>0</v>
      </c>
      <c r="P34" s="48">
        <v>0</v>
      </c>
      <c r="Q34" s="48">
        <v>210000</v>
      </c>
    </row>
    <row r="35" spans="1:17" s="1" customFormat="1" ht="9.75" customHeight="1">
      <c r="A35" s="51"/>
      <c r="B35" s="43" t="s">
        <v>24</v>
      </c>
      <c r="C35" s="146" t="s">
        <v>44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</row>
    <row r="36" spans="1:17" s="1" customFormat="1" ht="9.75" customHeight="1">
      <c r="A36" s="51"/>
      <c r="B36" s="16" t="s">
        <v>37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</row>
    <row r="37" spans="1:17" s="1" customFormat="1" ht="9.75" customHeight="1">
      <c r="A37" s="51" t="s">
        <v>82</v>
      </c>
      <c r="B37" s="15" t="s">
        <v>39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</row>
    <row r="38" spans="1:17" s="1" customFormat="1" ht="7.5" customHeight="1" hidden="1">
      <c r="A38" s="17" t="s">
        <v>45</v>
      </c>
      <c r="B38" s="15" t="s">
        <v>29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</row>
    <row r="39" spans="1:17" s="1" customFormat="1" ht="9.75" customHeight="1">
      <c r="A39" s="51"/>
      <c r="B39" s="15" t="s">
        <v>30</v>
      </c>
      <c r="C39" s="52"/>
      <c r="D39" s="41" t="s">
        <v>31</v>
      </c>
      <c r="E39" s="39">
        <f aca="true" t="shared" si="2" ref="E39:Q39">SUM(E40:E42)</f>
        <v>291000</v>
      </c>
      <c r="F39" s="39">
        <f t="shared" si="2"/>
        <v>145500</v>
      </c>
      <c r="G39" s="39">
        <f t="shared" si="2"/>
        <v>145500</v>
      </c>
      <c r="H39" s="40">
        <f t="shared" si="2"/>
        <v>291000</v>
      </c>
      <c r="I39" s="40">
        <f t="shared" si="2"/>
        <v>145500</v>
      </c>
      <c r="J39" s="40">
        <f t="shared" si="2"/>
        <v>0</v>
      </c>
      <c r="K39" s="40">
        <f t="shared" si="2"/>
        <v>0</v>
      </c>
      <c r="L39" s="40">
        <f t="shared" si="2"/>
        <v>145500</v>
      </c>
      <c r="M39" s="40">
        <f t="shared" si="2"/>
        <v>145500</v>
      </c>
      <c r="N39" s="40">
        <f t="shared" si="2"/>
        <v>0</v>
      </c>
      <c r="O39" s="40">
        <f t="shared" si="2"/>
        <v>0</v>
      </c>
      <c r="P39" s="40">
        <f t="shared" si="2"/>
        <v>0</v>
      </c>
      <c r="Q39" s="40">
        <f t="shared" si="2"/>
        <v>145500</v>
      </c>
    </row>
    <row r="40" spans="1:17" s="1" customFormat="1" ht="9.75" customHeight="1">
      <c r="A40" s="51"/>
      <c r="B40" s="15" t="s">
        <v>32</v>
      </c>
      <c r="C40" s="52"/>
      <c r="D40" s="41" t="s">
        <v>33</v>
      </c>
      <c r="E40" s="39">
        <v>12000</v>
      </c>
      <c r="F40" s="39">
        <v>12000</v>
      </c>
      <c r="G40" s="39">
        <v>0</v>
      </c>
      <c r="H40" s="40">
        <v>119000</v>
      </c>
      <c r="I40" s="40">
        <v>12000</v>
      </c>
      <c r="J40" s="40">
        <v>0</v>
      </c>
      <c r="K40" s="40">
        <v>0</v>
      </c>
      <c r="L40" s="40">
        <v>12000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</row>
    <row r="41" spans="1:17" s="1" customFormat="1" ht="9" customHeight="1">
      <c r="A41" s="51"/>
      <c r="B41" s="15" t="s">
        <v>34</v>
      </c>
      <c r="C41" s="52"/>
      <c r="D41" s="41" t="s">
        <v>33</v>
      </c>
      <c r="E41" s="39">
        <v>172000</v>
      </c>
      <c r="F41" s="39">
        <v>103500</v>
      </c>
      <c r="G41" s="39">
        <v>68500</v>
      </c>
      <c r="H41" s="40">
        <v>172000</v>
      </c>
      <c r="I41" s="40">
        <v>103500</v>
      </c>
      <c r="J41" s="40">
        <v>0</v>
      </c>
      <c r="K41" s="40">
        <v>0</v>
      </c>
      <c r="L41" s="40">
        <v>103500</v>
      </c>
      <c r="M41" s="40">
        <v>68500</v>
      </c>
      <c r="N41" s="40">
        <v>0</v>
      </c>
      <c r="O41" s="40">
        <v>0</v>
      </c>
      <c r="P41" s="40">
        <v>0</v>
      </c>
      <c r="Q41" s="40">
        <v>68500</v>
      </c>
    </row>
    <row r="42" spans="1:17" s="1" customFormat="1" ht="9" thickBot="1">
      <c r="A42" s="53"/>
      <c r="B42" s="54" t="s">
        <v>40</v>
      </c>
      <c r="C42" s="45"/>
      <c r="D42" s="46" t="s">
        <v>33</v>
      </c>
      <c r="E42" s="47">
        <v>107000</v>
      </c>
      <c r="F42" s="47">
        <v>30000</v>
      </c>
      <c r="G42" s="47">
        <v>77000</v>
      </c>
      <c r="H42" s="48">
        <v>0</v>
      </c>
      <c r="I42" s="48">
        <v>30000</v>
      </c>
      <c r="J42" s="48">
        <v>0</v>
      </c>
      <c r="K42" s="48">
        <v>0</v>
      </c>
      <c r="L42" s="48">
        <v>30000</v>
      </c>
      <c r="M42" s="48">
        <v>77000</v>
      </c>
      <c r="N42" s="48">
        <v>0</v>
      </c>
      <c r="O42" s="48">
        <v>0</v>
      </c>
      <c r="P42" s="48">
        <v>0</v>
      </c>
      <c r="Q42" s="48">
        <v>77000</v>
      </c>
    </row>
    <row r="43" spans="1:17" s="1" customFormat="1" ht="8.25" customHeight="1">
      <c r="A43" s="12"/>
      <c r="B43" s="43" t="s">
        <v>24</v>
      </c>
      <c r="C43" s="163" t="s">
        <v>46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33"/>
    </row>
    <row r="44" spans="1:17" s="1" customFormat="1" ht="8.25" customHeight="1">
      <c r="A44" s="12"/>
      <c r="B44" s="16" t="s">
        <v>37</v>
      </c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65"/>
    </row>
    <row r="45" spans="1:17" s="1" customFormat="1" ht="8.25" customHeight="1">
      <c r="A45" s="12"/>
      <c r="B45" s="15" t="s">
        <v>39</v>
      </c>
      <c r="C45" s="166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8"/>
    </row>
    <row r="46" spans="1:17" s="1" customFormat="1" ht="8.25" customHeight="1">
      <c r="A46" s="17" t="s">
        <v>83</v>
      </c>
      <c r="B46" s="15" t="s">
        <v>29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s="1" customFormat="1" ht="8.25">
      <c r="A47" s="12"/>
      <c r="B47" s="15" t="s">
        <v>30</v>
      </c>
      <c r="C47" s="52"/>
      <c r="D47" s="41" t="s">
        <v>31</v>
      </c>
      <c r="E47" s="39">
        <f>SUM(E48:E48)</f>
        <v>120000</v>
      </c>
      <c r="F47" s="39">
        <f>SUM(F48:F48)</f>
        <v>120000</v>
      </c>
      <c r="G47" s="39">
        <v>0</v>
      </c>
      <c r="H47" s="40">
        <f aca="true" t="shared" si="3" ref="H47:Q47">SUM(H48:H48)</f>
        <v>120000</v>
      </c>
      <c r="I47" s="40">
        <f t="shared" si="3"/>
        <v>120000</v>
      </c>
      <c r="J47" s="40">
        <f t="shared" si="3"/>
        <v>0</v>
      </c>
      <c r="K47" s="40">
        <f t="shared" si="3"/>
        <v>0</v>
      </c>
      <c r="L47" s="40">
        <f t="shared" si="3"/>
        <v>120000</v>
      </c>
      <c r="M47" s="40">
        <f t="shared" si="3"/>
        <v>0</v>
      </c>
      <c r="N47" s="40">
        <f t="shared" si="3"/>
        <v>0</v>
      </c>
      <c r="O47" s="40">
        <f t="shared" si="3"/>
        <v>0</v>
      </c>
      <c r="P47" s="40">
        <f t="shared" si="3"/>
        <v>0</v>
      </c>
      <c r="Q47" s="40">
        <f t="shared" si="3"/>
        <v>0</v>
      </c>
    </row>
    <row r="48" spans="1:17" s="1" customFormat="1" ht="17.25" customHeight="1">
      <c r="A48" s="12"/>
      <c r="B48" s="15" t="s">
        <v>32</v>
      </c>
      <c r="C48" s="52"/>
      <c r="D48" s="41" t="s">
        <v>33</v>
      </c>
      <c r="E48" s="39">
        <v>120000</v>
      </c>
      <c r="F48" s="39">
        <v>120000</v>
      </c>
      <c r="G48" s="39">
        <v>0</v>
      </c>
      <c r="H48" s="40">
        <v>120000</v>
      </c>
      <c r="I48" s="40">
        <v>120000</v>
      </c>
      <c r="J48" s="40">
        <v>0</v>
      </c>
      <c r="K48" s="40">
        <v>0</v>
      </c>
      <c r="L48" s="40">
        <v>120000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</row>
    <row r="49" spans="1:17" s="1" customFormat="1" ht="9.75" customHeight="1">
      <c r="A49" s="101"/>
      <c r="B49" s="102"/>
      <c r="C49" s="103"/>
      <c r="D49" s="104"/>
      <c r="E49" s="105"/>
      <c r="F49" s="105"/>
      <c r="G49" s="105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17" s="1" customFormat="1" ht="9.75" customHeight="1">
      <c r="A50" s="101"/>
      <c r="B50" s="102"/>
      <c r="C50" s="103"/>
      <c r="D50" s="104"/>
      <c r="E50" s="105"/>
      <c r="F50" s="105"/>
      <c r="G50" s="105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17" s="1" customFormat="1" ht="9.75" customHeight="1">
      <c r="A51" s="101"/>
      <c r="B51" s="102"/>
      <c r="C51" s="103"/>
      <c r="D51" s="104"/>
      <c r="E51" s="105"/>
      <c r="F51" s="105"/>
      <c r="G51" s="105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17" s="1" customFormat="1" ht="9.75" customHeight="1">
      <c r="A52" s="6"/>
      <c r="B52" s="147" t="s">
        <v>0</v>
      </c>
      <c r="C52" s="149" t="s">
        <v>1</v>
      </c>
      <c r="D52" s="149" t="s">
        <v>2</v>
      </c>
      <c r="E52" s="149" t="s">
        <v>3</v>
      </c>
      <c r="F52" s="169" t="s">
        <v>4</v>
      </c>
      <c r="G52" s="169"/>
      <c r="H52" s="169" t="s">
        <v>5</v>
      </c>
      <c r="I52" s="169"/>
      <c r="J52" s="169"/>
      <c r="K52" s="169"/>
      <c r="L52" s="169"/>
      <c r="M52" s="169"/>
      <c r="N52" s="169"/>
      <c r="O52" s="169"/>
      <c r="P52" s="169"/>
      <c r="Q52" s="169"/>
    </row>
    <row r="53" spans="1:17" s="1" customFormat="1" ht="9.75" customHeight="1">
      <c r="A53" s="6"/>
      <c r="B53" s="148"/>
      <c r="C53" s="150"/>
      <c r="D53" s="150"/>
      <c r="E53" s="150"/>
      <c r="F53" s="150" t="s">
        <v>6</v>
      </c>
      <c r="G53" s="150" t="s">
        <v>7</v>
      </c>
      <c r="H53" s="134" t="s">
        <v>8</v>
      </c>
      <c r="I53" s="134"/>
      <c r="J53" s="134"/>
      <c r="K53" s="134"/>
      <c r="L53" s="134"/>
      <c r="M53" s="134"/>
      <c r="N53" s="134"/>
      <c r="O53" s="134"/>
      <c r="P53" s="134"/>
      <c r="Q53" s="134"/>
    </row>
    <row r="54" spans="1:17" s="1" customFormat="1" ht="9.75" customHeight="1">
      <c r="A54" s="6"/>
      <c r="B54" s="148"/>
      <c r="C54" s="150"/>
      <c r="D54" s="150"/>
      <c r="E54" s="150"/>
      <c r="F54" s="150"/>
      <c r="G54" s="150"/>
      <c r="H54" s="150" t="s">
        <v>9</v>
      </c>
      <c r="I54" s="134" t="s">
        <v>10</v>
      </c>
      <c r="J54" s="134"/>
      <c r="K54" s="134"/>
      <c r="L54" s="134"/>
      <c r="M54" s="134"/>
      <c r="N54" s="134"/>
      <c r="O54" s="134"/>
      <c r="P54" s="134"/>
      <c r="Q54" s="134"/>
    </row>
    <row r="55" spans="1:17" s="1" customFormat="1" ht="9.75" customHeight="1">
      <c r="A55" s="7" t="s">
        <v>11</v>
      </c>
      <c r="B55" s="148"/>
      <c r="C55" s="150"/>
      <c r="D55" s="150"/>
      <c r="E55" s="150"/>
      <c r="F55" s="150"/>
      <c r="G55" s="150"/>
      <c r="H55" s="150"/>
      <c r="I55" s="134" t="s">
        <v>12</v>
      </c>
      <c r="J55" s="134"/>
      <c r="K55" s="134"/>
      <c r="L55" s="134"/>
      <c r="M55" s="134" t="s">
        <v>13</v>
      </c>
      <c r="N55" s="134"/>
      <c r="O55" s="134"/>
      <c r="P55" s="134"/>
      <c r="Q55" s="134"/>
    </row>
    <row r="56" spans="1:17" s="1" customFormat="1" ht="9.75" customHeight="1">
      <c r="A56" s="6"/>
      <c r="B56" s="148"/>
      <c r="C56" s="150"/>
      <c r="D56" s="150"/>
      <c r="E56" s="150"/>
      <c r="F56" s="150"/>
      <c r="G56" s="150"/>
      <c r="H56" s="150"/>
      <c r="I56" s="150" t="s">
        <v>14</v>
      </c>
      <c r="J56" s="134" t="s">
        <v>15</v>
      </c>
      <c r="K56" s="134"/>
      <c r="L56" s="134"/>
      <c r="M56" s="150" t="s">
        <v>16</v>
      </c>
      <c r="N56" s="150" t="s">
        <v>15</v>
      </c>
      <c r="O56" s="150"/>
      <c r="P56" s="150"/>
      <c r="Q56" s="150"/>
    </row>
    <row r="57" spans="1:17" s="1" customFormat="1" ht="15" customHeight="1">
      <c r="A57" s="8"/>
      <c r="B57" s="148"/>
      <c r="C57" s="150"/>
      <c r="D57" s="150"/>
      <c r="E57" s="150"/>
      <c r="F57" s="150"/>
      <c r="G57" s="150"/>
      <c r="H57" s="150"/>
      <c r="I57" s="150"/>
      <c r="J57" s="5" t="s">
        <v>17</v>
      </c>
      <c r="K57" s="5" t="s">
        <v>18</v>
      </c>
      <c r="L57" s="5" t="s">
        <v>19</v>
      </c>
      <c r="M57" s="150"/>
      <c r="N57" s="5" t="s">
        <v>20</v>
      </c>
      <c r="O57" s="5" t="s">
        <v>17</v>
      </c>
      <c r="P57" s="5" t="s">
        <v>18</v>
      </c>
      <c r="Q57" s="5" t="s">
        <v>21</v>
      </c>
    </row>
    <row r="58" spans="1:17" s="1" customFormat="1" ht="9" customHeight="1">
      <c r="A58" s="12"/>
      <c r="B58" s="33" t="s">
        <v>24</v>
      </c>
      <c r="C58" s="151" t="s">
        <v>48</v>
      </c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s="1" customFormat="1" ht="8.25" customHeight="1">
      <c r="A59" s="12"/>
      <c r="B59" s="34" t="s">
        <v>26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s="1" customFormat="1" ht="8.25">
      <c r="A60" s="12"/>
      <c r="B60" s="36" t="s">
        <v>28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s="1" customFormat="1" ht="8.25">
      <c r="A61" s="17" t="s">
        <v>45</v>
      </c>
      <c r="B61" s="36" t="s">
        <v>29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s="1" customFormat="1" ht="8.25">
      <c r="A62" s="12"/>
      <c r="B62" s="36" t="s">
        <v>30</v>
      </c>
      <c r="C62" s="55"/>
      <c r="D62" s="41" t="s">
        <v>31</v>
      </c>
      <c r="E62" s="39">
        <f>SUM(E63:E65)</f>
        <v>300000</v>
      </c>
      <c r="F62" s="39">
        <f aca="true" t="shared" si="4" ref="F62:Q62">SUM(F63:F65)</f>
        <v>150000</v>
      </c>
      <c r="G62" s="39">
        <f t="shared" si="4"/>
        <v>150000</v>
      </c>
      <c r="H62" s="21">
        <f t="shared" si="4"/>
        <v>300000</v>
      </c>
      <c r="I62" s="21">
        <f t="shared" si="4"/>
        <v>150000</v>
      </c>
      <c r="J62" s="21">
        <f t="shared" si="4"/>
        <v>0</v>
      </c>
      <c r="K62" s="21">
        <f t="shared" si="4"/>
        <v>0</v>
      </c>
      <c r="L62" s="21">
        <f t="shared" si="4"/>
        <v>150000</v>
      </c>
      <c r="M62" s="21">
        <f t="shared" si="4"/>
        <v>150000</v>
      </c>
      <c r="N62" s="21">
        <f t="shared" si="4"/>
        <v>0</v>
      </c>
      <c r="O62" s="21">
        <f t="shared" si="4"/>
        <v>0</v>
      </c>
      <c r="P62" s="21">
        <f t="shared" si="4"/>
        <v>0</v>
      </c>
      <c r="Q62" s="21">
        <f t="shared" si="4"/>
        <v>150000</v>
      </c>
    </row>
    <row r="63" spans="1:17" s="1" customFormat="1" ht="8.25">
      <c r="A63" s="12"/>
      <c r="B63" s="36" t="s">
        <v>32</v>
      </c>
      <c r="C63" s="56"/>
      <c r="D63" s="41" t="s">
        <v>33</v>
      </c>
      <c r="E63" s="39">
        <v>12000</v>
      </c>
      <c r="F63" s="39">
        <v>12000</v>
      </c>
      <c r="G63" s="39">
        <v>0</v>
      </c>
      <c r="H63" s="40">
        <v>12000</v>
      </c>
      <c r="I63" s="40">
        <v>12000</v>
      </c>
      <c r="J63" s="40">
        <v>0</v>
      </c>
      <c r="K63" s="40">
        <v>0</v>
      </c>
      <c r="L63" s="40">
        <v>12000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</row>
    <row r="64" spans="1:17" s="1" customFormat="1" ht="8.25">
      <c r="A64" s="12"/>
      <c r="B64" s="36" t="s">
        <v>50</v>
      </c>
      <c r="C64" s="56"/>
      <c r="D64" s="41" t="s">
        <v>33</v>
      </c>
      <c r="E64" s="39">
        <v>143000</v>
      </c>
      <c r="F64" s="39">
        <v>68000</v>
      </c>
      <c r="G64" s="39">
        <v>75000</v>
      </c>
      <c r="H64" s="40">
        <v>143000</v>
      </c>
      <c r="I64" s="40">
        <v>68000</v>
      </c>
      <c r="J64" s="40">
        <v>0</v>
      </c>
      <c r="K64" s="40">
        <v>0</v>
      </c>
      <c r="L64" s="40">
        <v>68000</v>
      </c>
      <c r="M64" s="40">
        <v>75000</v>
      </c>
      <c r="N64" s="40">
        <v>0</v>
      </c>
      <c r="O64" s="40">
        <v>0</v>
      </c>
      <c r="P64" s="40">
        <v>0</v>
      </c>
      <c r="Q64" s="40">
        <v>75000</v>
      </c>
    </row>
    <row r="65" spans="1:17" s="1" customFormat="1" ht="8.25">
      <c r="A65" s="25"/>
      <c r="B65" s="54" t="s">
        <v>40</v>
      </c>
      <c r="C65" s="57"/>
      <c r="D65" s="46" t="s">
        <v>33</v>
      </c>
      <c r="E65" s="47">
        <v>145000</v>
      </c>
      <c r="F65" s="47">
        <v>70000</v>
      </c>
      <c r="G65" s="47">
        <v>75000</v>
      </c>
      <c r="H65" s="48">
        <v>145000</v>
      </c>
      <c r="I65" s="48">
        <v>70000</v>
      </c>
      <c r="J65" s="48">
        <v>0</v>
      </c>
      <c r="K65" s="48">
        <v>0</v>
      </c>
      <c r="L65" s="48">
        <v>70000</v>
      </c>
      <c r="M65" s="48">
        <v>75000</v>
      </c>
      <c r="N65" s="48">
        <v>0</v>
      </c>
      <c r="O65" s="48">
        <v>0</v>
      </c>
      <c r="P65" s="48">
        <v>0</v>
      </c>
      <c r="Q65" s="48">
        <v>75000</v>
      </c>
    </row>
    <row r="66" spans="1:17" s="1" customFormat="1" ht="15" customHeight="1">
      <c r="A66" s="12"/>
      <c r="B66" s="33" t="s">
        <v>24</v>
      </c>
      <c r="C66" s="161" t="s">
        <v>51</v>
      </c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1:17" s="1" customFormat="1" ht="8.25">
      <c r="A67" s="12"/>
      <c r="B67" s="16" t="s">
        <v>37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</row>
    <row r="68" spans="1:17" s="1" customFormat="1" ht="8.25">
      <c r="A68" s="12"/>
      <c r="B68" s="15" t="s">
        <v>39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1:17" s="1" customFormat="1" ht="12.75" customHeight="1" hidden="1">
      <c r="A69" s="17" t="s">
        <v>52</v>
      </c>
      <c r="B69" s="15" t="s">
        <v>29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1:17" s="1" customFormat="1" ht="8.25">
      <c r="A70" s="12" t="s">
        <v>47</v>
      </c>
      <c r="B70" s="15" t="s">
        <v>30</v>
      </c>
      <c r="C70" s="37"/>
      <c r="D70" s="41" t="s">
        <v>31</v>
      </c>
      <c r="E70" s="39">
        <v>300000</v>
      </c>
      <c r="F70" s="39">
        <f aca="true" t="shared" si="5" ref="F70:Q70">SUM(F71:F73)</f>
        <v>150000</v>
      </c>
      <c r="G70" s="39">
        <f t="shared" si="5"/>
        <v>150000</v>
      </c>
      <c r="H70" s="40">
        <f t="shared" si="5"/>
        <v>300000</v>
      </c>
      <c r="I70" s="40">
        <f t="shared" si="5"/>
        <v>150000</v>
      </c>
      <c r="J70" s="40">
        <f t="shared" si="5"/>
        <v>0</v>
      </c>
      <c r="K70" s="40">
        <f t="shared" si="5"/>
        <v>0</v>
      </c>
      <c r="L70" s="40">
        <f t="shared" si="5"/>
        <v>150000</v>
      </c>
      <c r="M70" s="40">
        <f t="shared" si="5"/>
        <v>150000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150000</v>
      </c>
    </row>
    <row r="71" spans="1:17" s="1" customFormat="1" ht="8.25">
      <c r="A71" s="12"/>
      <c r="B71" s="15" t="s">
        <v>32</v>
      </c>
      <c r="C71" s="37"/>
      <c r="D71" s="41" t="s">
        <v>33</v>
      </c>
      <c r="E71" s="39">
        <v>0</v>
      </c>
      <c r="F71" s="39">
        <v>0</v>
      </c>
      <c r="G71" s="39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</row>
    <row r="72" spans="1:17" s="1" customFormat="1" ht="8.25" customHeight="1">
      <c r="A72" s="12"/>
      <c r="B72" s="15" t="s">
        <v>34</v>
      </c>
      <c r="C72" s="37"/>
      <c r="D72" s="41" t="s">
        <v>33</v>
      </c>
      <c r="E72" s="39">
        <v>150000</v>
      </c>
      <c r="F72" s="39">
        <v>75000</v>
      </c>
      <c r="G72" s="39">
        <v>75000</v>
      </c>
      <c r="H72" s="40">
        <v>150000</v>
      </c>
      <c r="I72" s="40">
        <v>75000</v>
      </c>
      <c r="J72" s="40">
        <v>0</v>
      </c>
      <c r="K72" s="40">
        <v>0</v>
      </c>
      <c r="L72" s="40">
        <v>75000</v>
      </c>
      <c r="M72" s="40">
        <v>75000</v>
      </c>
      <c r="N72" s="40">
        <v>0</v>
      </c>
      <c r="O72" s="40">
        <v>0</v>
      </c>
      <c r="P72" s="40">
        <v>0</v>
      </c>
      <c r="Q72" s="40">
        <v>75000</v>
      </c>
    </row>
    <row r="73" spans="1:17" s="1" customFormat="1" ht="8.25" customHeight="1">
      <c r="A73" s="25"/>
      <c r="B73" s="54" t="s">
        <v>40</v>
      </c>
      <c r="C73" s="45"/>
      <c r="D73" s="46" t="s">
        <v>33</v>
      </c>
      <c r="E73" s="47">
        <v>150000</v>
      </c>
      <c r="F73" s="47">
        <v>75000</v>
      </c>
      <c r="G73" s="47">
        <v>75000</v>
      </c>
      <c r="H73" s="48">
        <v>150000</v>
      </c>
      <c r="I73" s="48">
        <v>75000</v>
      </c>
      <c r="J73" s="48">
        <v>0</v>
      </c>
      <c r="K73" s="48">
        <v>0</v>
      </c>
      <c r="L73" s="48">
        <v>75000</v>
      </c>
      <c r="M73" s="48">
        <v>75000</v>
      </c>
      <c r="N73" s="48">
        <v>0</v>
      </c>
      <c r="O73" s="48">
        <v>0</v>
      </c>
      <c r="P73" s="48">
        <v>0</v>
      </c>
      <c r="Q73" s="48">
        <v>75000</v>
      </c>
    </row>
    <row r="74" spans="1:17" s="1" customFormat="1" ht="8.25" customHeight="1">
      <c r="A74" s="12"/>
      <c r="B74" s="33" t="s">
        <v>35</v>
      </c>
      <c r="C74" s="151" t="s">
        <v>36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s="1" customFormat="1" ht="8.25" customHeight="1">
      <c r="A75" s="12"/>
      <c r="B75" s="34" t="s">
        <v>37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s="1" customFormat="1" ht="8.25" customHeight="1">
      <c r="A76" s="35" t="s">
        <v>49</v>
      </c>
      <c r="B76" s="36" t="s">
        <v>39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s="1" customFormat="1" ht="8.25" customHeight="1">
      <c r="A77" s="12"/>
      <c r="B77" s="36" t="s">
        <v>29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s="1" customFormat="1" ht="8.25" customHeight="1">
      <c r="A78" s="12"/>
      <c r="B78" s="36" t="s">
        <v>30</v>
      </c>
      <c r="C78" s="37"/>
      <c r="D78" s="38" t="s">
        <v>31</v>
      </c>
      <c r="E78" s="39">
        <f>SUM(E79:E81)</f>
        <v>1000000</v>
      </c>
      <c r="F78" s="39">
        <f>SUM(F79:F81)</f>
        <v>500000</v>
      </c>
      <c r="G78" s="39">
        <f>SUM(G79:G81)</f>
        <v>500000</v>
      </c>
      <c r="H78" s="40">
        <f>SUM(H79:H81)</f>
        <v>1000000</v>
      </c>
      <c r="I78" s="40">
        <f>SUM(I79:I81)</f>
        <v>500000</v>
      </c>
      <c r="J78" s="40">
        <v>0</v>
      </c>
      <c r="K78" s="40">
        <v>0</v>
      </c>
      <c r="L78" s="40">
        <f>SUM(L79:L81)</f>
        <v>500000</v>
      </c>
      <c r="M78" s="40">
        <f>SUM(M79:M81)</f>
        <v>500000</v>
      </c>
      <c r="N78" s="40">
        <v>0</v>
      </c>
      <c r="O78" s="40">
        <v>0</v>
      </c>
      <c r="P78" s="40">
        <v>0</v>
      </c>
      <c r="Q78" s="40">
        <f>SUM(Q79:Q81)</f>
        <v>500000</v>
      </c>
    </row>
    <row r="79" spans="1:17" s="1" customFormat="1" ht="8.25" customHeight="1">
      <c r="A79" s="17"/>
      <c r="B79" s="36" t="s">
        <v>32</v>
      </c>
      <c r="C79" s="37"/>
      <c r="D79" s="41" t="s">
        <v>33</v>
      </c>
      <c r="E79" s="39">
        <v>3500</v>
      </c>
      <c r="F79" s="39">
        <v>3500</v>
      </c>
      <c r="G79" s="39">
        <v>104500</v>
      </c>
      <c r="H79" s="40">
        <v>3500</v>
      </c>
      <c r="I79" s="40">
        <v>3500</v>
      </c>
      <c r="J79" s="42">
        <v>0</v>
      </c>
      <c r="K79" s="40">
        <v>0</v>
      </c>
      <c r="L79" s="40">
        <v>3500</v>
      </c>
      <c r="M79" s="40">
        <v>104500</v>
      </c>
      <c r="N79" s="40">
        <v>0</v>
      </c>
      <c r="O79" s="40">
        <v>0</v>
      </c>
      <c r="P79" s="40">
        <v>0</v>
      </c>
      <c r="Q79" s="40">
        <v>104500</v>
      </c>
    </row>
    <row r="80" spans="1:17" s="1" customFormat="1" ht="8.25" customHeight="1">
      <c r="A80" s="12"/>
      <c r="B80" s="36" t="s">
        <v>34</v>
      </c>
      <c r="C80" s="37"/>
      <c r="D80" s="41" t="s">
        <v>33</v>
      </c>
      <c r="E80" s="39">
        <v>822000</v>
      </c>
      <c r="F80" s="39">
        <v>426500</v>
      </c>
      <c r="G80" s="39">
        <v>395500</v>
      </c>
      <c r="H80" s="40">
        <v>822000</v>
      </c>
      <c r="I80" s="40">
        <v>426500</v>
      </c>
      <c r="J80" s="40">
        <v>0</v>
      </c>
      <c r="K80" s="40">
        <v>0</v>
      </c>
      <c r="L80" s="40">
        <v>426500</v>
      </c>
      <c r="M80" s="40">
        <v>395500</v>
      </c>
      <c r="N80" s="40">
        <v>0</v>
      </c>
      <c r="O80" s="40">
        <v>0</v>
      </c>
      <c r="P80" s="40">
        <v>0</v>
      </c>
      <c r="Q80" s="40">
        <v>395500</v>
      </c>
    </row>
    <row r="81" spans="1:17" s="1" customFormat="1" ht="8.25" customHeight="1">
      <c r="A81" s="12"/>
      <c r="B81" s="36" t="s">
        <v>40</v>
      </c>
      <c r="C81" s="37"/>
      <c r="D81" s="41" t="s">
        <v>33</v>
      </c>
      <c r="E81" s="39">
        <v>174500</v>
      </c>
      <c r="F81" s="39">
        <v>70000</v>
      </c>
      <c r="G81" s="39">
        <v>0</v>
      </c>
      <c r="H81" s="40">
        <v>174500</v>
      </c>
      <c r="I81" s="40">
        <v>70000</v>
      </c>
      <c r="J81" s="40">
        <v>0</v>
      </c>
      <c r="K81" s="40">
        <v>0</v>
      </c>
      <c r="L81" s="40">
        <v>70000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</row>
    <row r="82" spans="1:17" s="1" customFormat="1" ht="8.25" customHeight="1">
      <c r="A82" s="12"/>
      <c r="B82" s="43" t="s">
        <v>24</v>
      </c>
      <c r="C82" s="152" t="s">
        <v>76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</row>
    <row r="83" spans="1:17" s="1" customFormat="1" ht="8.25" customHeight="1">
      <c r="A83" s="12"/>
      <c r="B83" s="16" t="s">
        <v>37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</row>
    <row r="84" spans="1:17" s="1" customFormat="1" ht="8.25" customHeight="1">
      <c r="A84" s="35" t="s">
        <v>52</v>
      </c>
      <c r="B84" s="15" t="s">
        <v>39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1:17" s="1" customFormat="1" ht="8.25" customHeight="1">
      <c r="A85" s="12"/>
      <c r="B85" s="15" t="s">
        <v>29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</row>
    <row r="86" spans="1:17" s="1" customFormat="1" ht="8.25" customHeight="1">
      <c r="A86" s="12"/>
      <c r="B86" s="15" t="s">
        <v>30</v>
      </c>
      <c r="C86" s="37"/>
      <c r="D86" s="41" t="s">
        <v>31</v>
      </c>
      <c r="E86" s="39">
        <f>SUM(E87:E89)</f>
        <v>1000000</v>
      </c>
      <c r="F86" s="39">
        <f>SUM(F87:F89)</f>
        <v>500000</v>
      </c>
      <c r="G86" s="39">
        <f aca="true" t="shared" si="6" ref="G86:Q86">SUM(G87:G89)</f>
        <v>500000</v>
      </c>
      <c r="H86" s="40">
        <f t="shared" si="6"/>
        <v>1000000</v>
      </c>
      <c r="I86" s="40">
        <f t="shared" si="6"/>
        <v>500000</v>
      </c>
      <c r="J86" s="40">
        <f t="shared" si="6"/>
        <v>0</v>
      </c>
      <c r="K86" s="40">
        <f t="shared" si="6"/>
        <v>0</v>
      </c>
      <c r="L86" s="40">
        <f t="shared" si="6"/>
        <v>500000</v>
      </c>
      <c r="M86" s="40">
        <f t="shared" si="6"/>
        <v>500000</v>
      </c>
      <c r="N86" s="40">
        <f t="shared" si="6"/>
        <v>0</v>
      </c>
      <c r="O86" s="40">
        <f t="shared" si="6"/>
        <v>0</v>
      </c>
      <c r="P86" s="40">
        <f t="shared" si="6"/>
        <v>0</v>
      </c>
      <c r="Q86" s="40">
        <f t="shared" si="6"/>
        <v>500000</v>
      </c>
    </row>
    <row r="87" spans="1:17" s="1" customFormat="1" ht="8.25" customHeight="1">
      <c r="A87" s="17"/>
      <c r="B87" s="15" t="s">
        <v>32</v>
      </c>
      <c r="C87" s="37"/>
      <c r="D87" s="41" t="s">
        <v>33</v>
      </c>
      <c r="E87" s="39">
        <v>0</v>
      </c>
      <c r="F87" s="39">
        <v>0</v>
      </c>
      <c r="G87" s="39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</row>
    <row r="88" spans="1:17" s="1" customFormat="1" ht="8.25" customHeight="1">
      <c r="A88" s="12"/>
      <c r="B88" s="15" t="s">
        <v>34</v>
      </c>
      <c r="C88" s="37"/>
      <c r="D88" s="41" t="s">
        <v>33</v>
      </c>
      <c r="E88" s="39">
        <v>500000</v>
      </c>
      <c r="F88" s="39">
        <v>150000</v>
      </c>
      <c r="G88" s="39">
        <v>150000</v>
      </c>
      <c r="H88" s="40">
        <v>500000</v>
      </c>
      <c r="I88" s="40">
        <v>150000</v>
      </c>
      <c r="J88" s="40">
        <v>0</v>
      </c>
      <c r="K88" s="40">
        <v>0</v>
      </c>
      <c r="L88" s="40">
        <v>150000</v>
      </c>
      <c r="M88" s="40">
        <v>150000</v>
      </c>
      <c r="N88" s="40">
        <v>0</v>
      </c>
      <c r="O88" s="40">
        <v>0</v>
      </c>
      <c r="P88" s="40">
        <v>0</v>
      </c>
      <c r="Q88" s="40">
        <v>150000</v>
      </c>
    </row>
    <row r="89" spans="1:17" s="1" customFormat="1" ht="8.25" customHeight="1">
      <c r="A89" s="12"/>
      <c r="B89" s="15" t="s">
        <v>40</v>
      </c>
      <c r="C89" s="37"/>
      <c r="D89" s="41" t="s">
        <v>33</v>
      </c>
      <c r="E89" s="39">
        <v>500000</v>
      </c>
      <c r="F89" s="39">
        <v>350000</v>
      </c>
      <c r="G89" s="39">
        <v>350000</v>
      </c>
      <c r="H89" s="40">
        <v>500000</v>
      </c>
      <c r="I89" s="40">
        <v>350000</v>
      </c>
      <c r="J89" s="40">
        <v>0</v>
      </c>
      <c r="K89" s="40">
        <v>0</v>
      </c>
      <c r="L89" s="40">
        <v>350000</v>
      </c>
      <c r="M89" s="40">
        <v>350000</v>
      </c>
      <c r="N89" s="40">
        <v>0</v>
      </c>
      <c r="O89" s="40">
        <v>0</v>
      </c>
      <c r="P89" s="40">
        <v>0</v>
      </c>
      <c r="Q89" s="40">
        <v>350000</v>
      </c>
    </row>
    <row r="90" spans="1:17" s="1" customFormat="1" ht="8.25" customHeight="1">
      <c r="A90" s="12"/>
      <c r="B90" s="33" t="s">
        <v>53</v>
      </c>
      <c r="C90" s="160" t="s">
        <v>54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</row>
    <row r="91" spans="1:17" s="1" customFormat="1" ht="9" customHeight="1">
      <c r="A91" s="12"/>
      <c r="B91" s="16" t="s">
        <v>55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</row>
    <row r="92" spans="1:17" s="1" customFormat="1" ht="8.25">
      <c r="A92" s="12"/>
      <c r="B92" s="15" t="s">
        <v>39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</row>
    <row r="93" spans="1:17" s="1" customFormat="1" ht="12.75" customHeight="1" hidden="1">
      <c r="A93" s="17" t="s">
        <v>56</v>
      </c>
      <c r="B93" s="15" t="s">
        <v>29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</row>
    <row r="94" spans="1:17" s="1" customFormat="1" ht="9" customHeight="1">
      <c r="A94" s="12"/>
      <c r="B94" s="15" t="s">
        <v>30</v>
      </c>
      <c r="C94" s="37"/>
      <c r="D94" s="38" t="s">
        <v>31</v>
      </c>
      <c r="E94" s="39">
        <v>300000</v>
      </c>
      <c r="F94" s="39">
        <f>SUM(F95:F97)</f>
        <v>155000</v>
      </c>
      <c r="G94" s="39">
        <f>SUM(G95:G97)</f>
        <v>145000</v>
      </c>
      <c r="H94" s="40">
        <f>SUM(H95:H97)</f>
        <v>300000</v>
      </c>
      <c r="I94" s="40">
        <f>SUM(I95:I97)</f>
        <v>155000</v>
      </c>
      <c r="J94" s="40">
        <f>SUM(J95:J97)</f>
        <v>0</v>
      </c>
      <c r="K94" s="40">
        <v>0</v>
      </c>
      <c r="L94" s="40">
        <f aca="true" t="shared" si="7" ref="L94:Q94">SUM(L95:L97)</f>
        <v>155000</v>
      </c>
      <c r="M94" s="40">
        <f t="shared" si="7"/>
        <v>145000</v>
      </c>
      <c r="N94" s="40">
        <f t="shared" si="7"/>
        <v>0</v>
      </c>
      <c r="O94" s="40">
        <f t="shared" si="7"/>
        <v>0</v>
      </c>
      <c r="P94" s="40">
        <f t="shared" si="7"/>
        <v>0</v>
      </c>
      <c r="Q94" s="40">
        <f t="shared" si="7"/>
        <v>145000</v>
      </c>
    </row>
    <row r="95" spans="1:17" s="1" customFormat="1" ht="9" customHeight="1">
      <c r="A95" s="12"/>
      <c r="B95" s="15" t="s">
        <v>32</v>
      </c>
      <c r="C95" s="37"/>
      <c r="D95" s="41" t="s">
        <v>33</v>
      </c>
      <c r="E95" s="39">
        <v>10000</v>
      </c>
      <c r="F95" s="39">
        <v>5000</v>
      </c>
      <c r="G95" s="39">
        <v>5000</v>
      </c>
      <c r="H95" s="40">
        <v>10000</v>
      </c>
      <c r="I95" s="40">
        <v>5000</v>
      </c>
      <c r="J95" s="40">
        <v>0</v>
      </c>
      <c r="K95" s="40">
        <v>0</v>
      </c>
      <c r="L95" s="40">
        <v>5000</v>
      </c>
      <c r="M95" s="40">
        <v>5000</v>
      </c>
      <c r="N95" s="40">
        <v>0</v>
      </c>
      <c r="O95" s="40">
        <v>0</v>
      </c>
      <c r="P95" s="40">
        <v>0</v>
      </c>
      <c r="Q95" s="40">
        <v>5000</v>
      </c>
    </row>
    <row r="96" spans="1:17" s="1" customFormat="1" ht="8.25">
      <c r="A96" s="12"/>
      <c r="B96" s="15" t="s">
        <v>34</v>
      </c>
      <c r="C96" s="37"/>
      <c r="D96" s="41" t="s">
        <v>33</v>
      </c>
      <c r="E96" s="39">
        <v>145000</v>
      </c>
      <c r="F96" s="39">
        <v>75000</v>
      </c>
      <c r="G96" s="39">
        <v>70000</v>
      </c>
      <c r="H96" s="40">
        <v>145000</v>
      </c>
      <c r="I96" s="40">
        <v>75000</v>
      </c>
      <c r="J96" s="40">
        <v>0</v>
      </c>
      <c r="K96" s="40">
        <v>0</v>
      </c>
      <c r="L96" s="40">
        <v>75000</v>
      </c>
      <c r="M96" s="40">
        <v>70000</v>
      </c>
      <c r="N96" s="40">
        <v>0</v>
      </c>
      <c r="O96" s="40">
        <v>0</v>
      </c>
      <c r="P96" s="40">
        <v>0</v>
      </c>
      <c r="Q96" s="40">
        <v>70000</v>
      </c>
    </row>
    <row r="97" spans="1:17" s="1" customFormat="1" ht="8.25">
      <c r="A97" s="25"/>
      <c r="B97" s="54" t="s">
        <v>40</v>
      </c>
      <c r="C97" s="45"/>
      <c r="D97" s="46" t="s">
        <v>33</v>
      </c>
      <c r="E97" s="47">
        <v>145000</v>
      </c>
      <c r="F97" s="47">
        <v>75000</v>
      </c>
      <c r="G97" s="47">
        <v>70000</v>
      </c>
      <c r="H97" s="48">
        <v>145000</v>
      </c>
      <c r="I97" s="48">
        <v>75000</v>
      </c>
      <c r="J97" s="48">
        <v>0</v>
      </c>
      <c r="K97" s="48">
        <v>0</v>
      </c>
      <c r="L97" s="48">
        <v>75000</v>
      </c>
      <c r="M97" s="48">
        <v>70000</v>
      </c>
      <c r="N97" s="48">
        <v>0</v>
      </c>
      <c r="O97" s="48">
        <v>0</v>
      </c>
      <c r="P97" s="48">
        <v>0</v>
      </c>
      <c r="Q97" s="48">
        <v>70000</v>
      </c>
    </row>
    <row r="98" spans="1:17" s="1" customFormat="1" ht="8.25">
      <c r="A98" s="58" t="s">
        <v>56</v>
      </c>
      <c r="B98" s="43" t="s">
        <v>53</v>
      </c>
      <c r="C98" s="146" t="s">
        <v>58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</row>
    <row r="99" spans="1:17" s="1" customFormat="1" ht="6.75" customHeight="1">
      <c r="A99" s="59"/>
      <c r="B99" s="16" t="s">
        <v>59</v>
      </c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</row>
    <row r="100" spans="1:17" s="1" customFormat="1" ht="7.5" customHeight="1">
      <c r="A100" s="59"/>
      <c r="B100" s="15" t="s">
        <v>39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</row>
    <row r="101" spans="1:17" s="1" customFormat="1" ht="8.25" customHeight="1">
      <c r="A101" s="59"/>
      <c r="B101" s="15" t="s">
        <v>29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</row>
    <row r="102" spans="1:17" s="1" customFormat="1" ht="12" customHeight="1">
      <c r="A102" s="59"/>
      <c r="B102" s="15" t="s">
        <v>30</v>
      </c>
      <c r="C102" s="60"/>
      <c r="D102" s="61" t="s">
        <v>31</v>
      </c>
      <c r="E102" s="62">
        <f aca="true" t="shared" si="8" ref="E102:P102">SUM(E103:E104)</f>
        <v>6212657.9</v>
      </c>
      <c r="F102" s="62">
        <f t="shared" si="8"/>
        <v>2927241.9</v>
      </c>
      <c r="G102" s="62">
        <f t="shared" si="8"/>
        <v>3266866</v>
      </c>
      <c r="H102" s="63">
        <f t="shared" si="8"/>
        <v>6185657.9</v>
      </c>
      <c r="I102" s="63">
        <f t="shared" si="8"/>
        <v>2927241.9</v>
      </c>
      <c r="J102" s="64">
        <f t="shared" si="8"/>
        <v>600000</v>
      </c>
      <c r="K102" s="63">
        <f t="shared" si="8"/>
        <v>0</v>
      </c>
      <c r="L102" s="63">
        <f t="shared" si="8"/>
        <v>2327241.9</v>
      </c>
      <c r="M102" s="63">
        <f t="shared" si="8"/>
        <v>3266866</v>
      </c>
      <c r="N102" s="63">
        <f t="shared" si="8"/>
        <v>3266866</v>
      </c>
      <c r="O102" s="63">
        <f t="shared" si="8"/>
        <v>0</v>
      </c>
      <c r="P102" s="63">
        <f t="shared" si="8"/>
        <v>0</v>
      </c>
      <c r="Q102" s="60">
        <v>0</v>
      </c>
    </row>
    <row r="103" spans="1:17" s="1" customFormat="1" ht="12.75" customHeight="1">
      <c r="A103" s="59"/>
      <c r="B103" s="15" t="s">
        <v>60</v>
      </c>
      <c r="C103" s="65"/>
      <c r="D103" s="66" t="s">
        <v>33</v>
      </c>
      <c r="E103" s="67">
        <f>SUM(F103:G103)</f>
        <v>2580057.9</v>
      </c>
      <c r="F103" s="67">
        <v>998791.9</v>
      </c>
      <c r="G103" s="67">
        <v>1581266</v>
      </c>
      <c r="H103" s="68">
        <v>2580057.9</v>
      </c>
      <c r="I103" s="68">
        <f>SUM(J103:L103)</f>
        <v>998791.9</v>
      </c>
      <c r="J103" s="69">
        <v>0</v>
      </c>
      <c r="K103" s="68">
        <v>0</v>
      </c>
      <c r="L103" s="68">
        <v>998791.9</v>
      </c>
      <c r="M103" s="68">
        <v>1581266</v>
      </c>
      <c r="N103" s="68">
        <v>1581266</v>
      </c>
      <c r="O103" s="68">
        <v>0</v>
      </c>
      <c r="P103" s="70">
        <v>0</v>
      </c>
      <c r="Q103" s="68">
        <v>0</v>
      </c>
    </row>
    <row r="104" spans="1:17" s="1" customFormat="1" ht="15.75" customHeight="1">
      <c r="A104" s="71"/>
      <c r="B104" s="72" t="s">
        <v>32</v>
      </c>
      <c r="C104" s="73"/>
      <c r="D104" s="46" t="s">
        <v>33</v>
      </c>
      <c r="E104" s="74">
        <v>3632600</v>
      </c>
      <c r="F104" s="74">
        <v>1928450</v>
      </c>
      <c r="G104" s="74">
        <v>1685600</v>
      </c>
      <c r="H104" s="75">
        <v>3605600</v>
      </c>
      <c r="I104" s="75">
        <f>SUM(J104:L104)</f>
        <v>1928450</v>
      </c>
      <c r="J104" s="75">
        <v>600000</v>
      </c>
      <c r="K104" s="75">
        <v>0</v>
      </c>
      <c r="L104" s="75">
        <v>1328450</v>
      </c>
      <c r="M104" s="75">
        <v>1685600</v>
      </c>
      <c r="N104" s="75">
        <v>1685600</v>
      </c>
      <c r="O104" s="75">
        <v>0</v>
      </c>
      <c r="P104" s="76">
        <v>0</v>
      </c>
      <c r="Q104" s="76">
        <v>0</v>
      </c>
    </row>
    <row r="105" spans="1:17" s="1" customFormat="1" ht="9" customHeight="1">
      <c r="A105" s="4"/>
      <c r="B105" s="148" t="s">
        <v>0</v>
      </c>
      <c r="C105" s="150" t="s">
        <v>1</v>
      </c>
      <c r="D105" s="150" t="s">
        <v>2</v>
      </c>
      <c r="E105" s="150" t="s">
        <v>3</v>
      </c>
      <c r="F105" s="134" t="s">
        <v>4</v>
      </c>
      <c r="G105" s="134"/>
      <c r="H105" s="134" t="s">
        <v>5</v>
      </c>
      <c r="I105" s="134"/>
      <c r="J105" s="134"/>
      <c r="K105" s="134"/>
      <c r="L105" s="134"/>
      <c r="M105" s="134"/>
      <c r="N105" s="134"/>
      <c r="O105" s="134"/>
      <c r="P105" s="134"/>
      <c r="Q105" s="134"/>
    </row>
    <row r="106" spans="1:17" s="1" customFormat="1" ht="9" customHeight="1">
      <c r="A106" s="6"/>
      <c r="B106" s="148"/>
      <c r="C106" s="150"/>
      <c r="D106" s="150"/>
      <c r="E106" s="150"/>
      <c r="F106" s="150" t="s">
        <v>6</v>
      </c>
      <c r="G106" s="150" t="s">
        <v>7</v>
      </c>
      <c r="H106" s="134" t="s">
        <v>8</v>
      </c>
      <c r="I106" s="134"/>
      <c r="J106" s="134"/>
      <c r="K106" s="134"/>
      <c r="L106" s="134"/>
      <c r="M106" s="134"/>
      <c r="N106" s="134"/>
      <c r="O106" s="134"/>
      <c r="P106" s="134"/>
      <c r="Q106" s="134"/>
    </row>
    <row r="107" spans="1:17" s="1" customFormat="1" ht="9" customHeight="1">
      <c r="A107" s="6"/>
      <c r="B107" s="148"/>
      <c r="C107" s="150"/>
      <c r="D107" s="150"/>
      <c r="E107" s="150"/>
      <c r="F107" s="150"/>
      <c r="G107" s="150"/>
      <c r="H107" s="150" t="s">
        <v>9</v>
      </c>
      <c r="I107" s="134" t="s">
        <v>10</v>
      </c>
      <c r="J107" s="134"/>
      <c r="K107" s="134"/>
      <c r="L107" s="134"/>
      <c r="M107" s="134"/>
      <c r="N107" s="134"/>
      <c r="O107" s="134"/>
      <c r="P107" s="134"/>
      <c r="Q107" s="134"/>
    </row>
    <row r="108" spans="1:17" s="1" customFormat="1" ht="9" customHeight="1">
      <c r="A108" s="7" t="s">
        <v>11</v>
      </c>
      <c r="B108" s="148"/>
      <c r="C108" s="150"/>
      <c r="D108" s="150"/>
      <c r="E108" s="150"/>
      <c r="F108" s="150"/>
      <c r="G108" s="150"/>
      <c r="H108" s="150"/>
      <c r="I108" s="134" t="s">
        <v>12</v>
      </c>
      <c r="J108" s="134"/>
      <c r="K108" s="134"/>
      <c r="L108" s="134"/>
      <c r="M108" s="134" t="s">
        <v>13</v>
      </c>
      <c r="N108" s="134"/>
      <c r="O108" s="134"/>
      <c r="P108" s="134"/>
      <c r="Q108" s="134"/>
    </row>
    <row r="109" spans="1:17" s="1" customFormat="1" ht="12" customHeight="1">
      <c r="A109" s="6"/>
      <c r="B109" s="148"/>
      <c r="C109" s="150"/>
      <c r="D109" s="150"/>
      <c r="E109" s="150"/>
      <c r="F109" s="150"/>
      <c r="G109" s="150"/>
      <c r="H109" s="150"/>
      <c r="I109" s="150" t="s">
        <v>14</v>
      </c>
      <c r="J109" s="134" t="s">
        <v>15</v>
      </c>
      <c r="K109" s="134"/>
      <c r="L109" s="134"/>
      <c r="M109" s="150" t="s">
        <v>16</v>
      </c>
      <c r="N109" s="150" t="s">
        <v>15</v>
      </c>
      <c r="O109" s="150"/>
      <c r="P109" s="150"/>
      <c r="Q109" s="150"/>
    </row>
    <row r="110" spans="1:17" s="1" customFormat="1" ht="15" customHeight="1">
      <c r="A110" s="8"/>
      <c r="B110" s="148"/>
      <c r="C110" s="150"/>
      <c r="D110" s="150"/>
      <c r="E110" s="150"/>
      <c r="F110" s="150"/>
      <c r="G110" s="150"/>
      <c r="H110" s="150"/>
      <c r="I110" s="150"/>
      <c r="J110" s="5" t="s">
        <v>17</v>
      </c>
      <c r="K110" s="5" t="s">
        <v>18</v>
      </c>
      <c r="L110" s="5" t="s">
        <v>19</v>
      </c>
      <c r="M110" s="150"/>
      <c r="N110" s="5" t="s">
        <v>20</v>
      </c>
      <c r="O110" s="5" t="s">
        <v>17</v>
      </c>
      <c r="P110" s="5" t="s">
        <v>18</v>
      </c>
      <c r="Q110" s="5" t="s">
        <v>21</v>
      </c>
    </row>
    <row r="111" spans="1:17" s="1" customFormat="1" ht="10.5" customHeight="1" thickBot="1">
      <c r="A111" s="6"/>
      <c r="B111" s="49">
        <v>2</v>
      </c>
      <c r="C111" s="50">
        <v>3</v>
      </c>
      <c r="D111" s="50">
        <v>4</v>
      </c>
      <c r="E111" s="50">
        <v>5</v>
      </c>
      <c r="F111" s="50">
        <v>6</v>
      </c>
      <c r="G111" s="50">
        <v>7</v>
      </c>
      <c r="H111" s="50">
        <v>8</v>
      </c>
      <c r="I111" s="50">
        <v>9</v>
      </c>
      <c r="J111" s="50">
        <v>10</v>
      </c>
      <c r="K111" s="50">
        <v>11</v>
      </c>
      <c r="L111" s="50">
        <v>12</v>
      </c>
      <c r="M111" s="50">
        <v>13</v>
      </c>
      <c r="N111" s="50">
        <v>14</v>
      </c>
      <c r="O111" s="50">
        <v>15</v>
      </c>
      <c r="P111" s="50">
        <v>16</v>
      </c>
      <c r="Q111" s="50">
        <v>17</v>
      </c>
    </row>
    <row r="112" spans="1:17" s="1" customFormat="1" ht="10.5" customHeight="1">
      <c r="A112" s="58" t="s">
        <v>57</v>
      </c>
      <c r="B112" s="43" t="s">
        <v>53</v>
      </c>
      <c r="C112" s="146" t="s">
        <v>78</v>
      </c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</row>
    <row r="113" spans="1:17" s="1" customFormat="1" ht="10.5" customHeight="1">
      <c r="A113" s="59"/>
      <c r="B113" s="16" t="s">
        <v>59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</row>
    <row r="114" spans="1:17" s="1" customFormat="1" ht="6.75" customHeight="1">
      <c r="A114" s="59"/>
      <c r="B114" s="15" t="s">
        <v>39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</row>
    <row r="115" spans="1:17" s="1" customFormat="1" ht="9" customHeight="1">
      <c r="A115" s="59"/>
      <c r="B115" s="15" t="s">
        <v>29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1:17" s="1" customFormat="1" ht="9" customHeight="1">
      <c r="A116" s="59"/>
      <c r="B116" s="15" t="s">
        <v>30</v>
      </c>
      <c r="C116" s="126"/>
      <c r="D116" s="119" t="s">
        <v>31</v>
      </c>
      <c r="E116" s="118">
        <f aca="true" t="shared" si="9" ref="E116:Q116">SUM(E117:E121)</f>
        <v>5300000</v>
      </c>
      <c r="F116" s="118">
        <f t="shared" si="9"/>
        <v>1590000</v>
      </c>
      <c r="G116" s="118">
        <f t="shared" si="9"/>
        <v>3710000</v>
      </c>
      <c r="H116" s="116">
        <f t="shared" si="9"/>
        <v>5300000</v>
      </c>
      <c r="I116" s="116">
        <f t="shared" si="9"/>
        <v>1590000</v>
      </c>
      <c r="J116" s="117">
        <f t="shared" si="9"/>
        <v>600000</v>
      </c>
      <c r="K116" s="116">
        <f t="shared" si="9"/>
        <v>990000</v>
      </c>
      <c r="L116" s="116">
        <f t="shared" si="9"/>
        <v>0</v>
      </c>
      <c r="M116" s="116">
        <f t="shared" si="9"/>
        <v>3710000</v>
      </c>
      <c r="N116" s="116">
        <f t="shared" si="9"/>
        <v>0</v>
      </c>
      <c r="O116" s="116">
        <f t="shared" si="9"/>
        <v>0</v>
      </c>
      <c r="P116" s="116">
        <f t="shared" si="9"/>
        <v>0</v>
      </c>
      <c r="Q116" s="116">
        <f t="shared" si="9"/>
        <v>3710000</v>
      </c>
    </row>
    <row r="117" spans="1:17" s="1" customFormat="1" ht="10.5" customHeight="1" thickBot="1">
      <c r="A117" s="59"/>
      <c r="B117" s="120" t="s">
        <v>32</v>
      </c>
      <c r="C117" s="127"/>
      <c r="D117" s="123" t="s">
        <v>33</v>
      </c>
      <c r="E117" s="111">
        <v>0</v>
      </c>
      <c r="F117" s="111">
        <v>0</v>
      </c>
      <c r="G117" s="111">
        <v>0</v>
      </c>
      <c r="H117" s="112">
        <v>0</v>
      </c>
      <c r="I117" s="111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3">
        <v>0</v>
      </c>
      <c r="Q117" s="112">
        <v>0</v>
      </c>
    </row>
    <row r="118" spans="1:17" s="1" customFormat="1" ht="9" customHeight="1" thickBot="1">
      <c r="A118" s="59"/>
      <c r="B118" s="121" t="s">
        <v>50</v>
      </c>
      <c r="C118" s="127"/>
      <c r="D118" s="124" t="s">
        <v>33</v>
      </c>
      <c r="E118" s="115">
        <v>300000</v>
      </c>
      <c r="F118" s="114">
        <v>90000</v>
      </c>
      <c r="G118" s="114">
        <v>210000</v>
      </c>
      <c r="H118" s="115">
        <v>300000</v>
      </c>
      <c r="I118" s="115">
        <v>90000</v>
      </c>
      <c r="J118" s="115">
        <v>0</v>
      </c>
      <c r="K118" s="115">
        <v>90000</v>
      </c>
      <c r="L118" s="115">
        <v>0</v>
      </c>
      <c r="M118" s="115">
        <v>210000</v>
      </c>
      <c r="N118" s="115">
        <v>0</v>
      </c>
      <c r="O118" s="115">
        <v>0</v>
      </c>
      <c r="P118" s="115">
        <v>0</v>
      </c>
      <c r="Q118" s="115">
        <v>210000</v>
      </c>
    </row>
    <row r="119" spans="1:17" s="1" customFormat="1" ht="9.75" customHeight="1" thickBot="1">
      <c r="A119" s="59"/>
      <c r="B119" s="121" t="s">
        <v>79</v>
      </c>
      <c r="C119" s="127"/>
      <c r="D119" s="124" t="s">
        <v>33</v>
      </c>
      <c r="E119" s="114">
        <v>1500000</v>
      </c>
      <c r="F119" s="114">
        <v>450000</v>
      </c>
      <c r="G119" s="114">
        <v>1050000</v>
      </c>
      <c r="H119" s="115">
        <v>1500000</v>
      </c>
      <c r="I119" s="115">
        <v>450000</v>
      </c>
      <c r="J119" s="115">
        <v>0</v>
      </c>
      <c r="K119" s="115">
        <v>450000</v>
      </c>
      <c r="L119" s="115">
        <v>0</v>
      </c>
      <c r="M119" s="115">
        <v>1050000</v>
      </c>
      <c r="N119" s="115">
        <v>0</v>
      </c>
      <c r="O119" s="115">
        <v>0</v>
      </c>
      <c r="P119" s="115">
        <v>0</v>
      </c>
      <c r="Q119" s="115">
        <v>1050000</v>
      </c>
    </row>
    <row r="120" spans="1:17" s="1" customFormat="1" ht="9" customHeight="1" thickBot="1">
      <c r="A120" s="71"/>
      <c r="B120" s="1" t="s">
        <v>80</v>
      </c>
      <c r="C120" s="127"/>
      <c r="D120" s="124" t="s">
        <v>33</v>
      </c>
      <c r="E120" s="114">
        <v>1500000</v>
      </c>
      <c r="F120" s="114">
        <v>450000</v>
      </c>
      <c r="G120" s="114">
        <v>1050000</v>
      </c>
      <c r="H120" s="115">
        <v>1500000</v>
      </c>
      <c r="I120" s="115">
        <v>450000</v>
      </c>
      <c r="J120" s="115">
        <v>0</v>
      </c>
      <c r="K120" s="115">
        <v>450000</v>
      </c>
      <c r="L120" s="115">
        <v>0</v>
      </c>
      <c r="M120" s="115">
        <v>1050000</v>
      </c>
      <c r="N120" s="115">
        <v>0</v>
      </c>
      <c r="O120" s="115">
        <v>0</v>
      </c>
      <c r="P120" s="115">
        <v>0</v>
      </c>
      <c r="Q120" s="115">
        <v>1050000</v>
      </c>
    </row>
    <row r="121" spans="1:17" s="1" customFormat="1" ht="6.75" customHeight="1" thickBot="1">
      <c r="A121" s="108"/>
      <c r="B121" s="122" t="s">
        <v>81</v>
      </c>
      <c r="C121" s="128"/>
      <c r="D121" s="125" t="s">
        <v>33</v>
      </c>
      <c r="E121" s="129">
        <v>2000000</v>
      </c>
      <c r="F121" s="129">
        <v>600000</v>
      </c>
      <c r="G121" s="129">
        <v>1400000</v>
      </c>
      <c r="H121" s="129">
        <v>2000000</v>
      </c>
      <c r="I121" s="129">
        <v>600000</v>
      </c>
      <c r="J121" s="129">
        <v>600000</v>
      </c>
      <c r="K121" s="130">
        <v>0</v>
      </c>
      <c r="L121" s="130">
        <v>0</v>
      </c>
      <c r="M121" s="130">
        <v>1400000</v>
      </c>
      <c r="N121" s="130">
        <v>0</v>
      </c>
      <c r="O121" s="130">
        <v>0</v>
      </c>
      <c r="P121" s="130">
        <v>0</v>
      </c>
      <c r="Q121" s="129">
        <v>1400000</v>
      </c>
    </row>
    <row r="122" spans="1:17" s="1" customFormat="1" ht="10.5" customHeight="1">
      <c r="A122" s="143" t="s">
        <v>62</v>
      </c>
      <c r="B122" s="110" t="s">
        <v>53</v>
      </c>
      <c r="C122" s="135" t="s">
        <v>61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7"/>
    </row>
    <row r="123" spans="1:17" s="1" customFormat="1" ht="10.5" customHeight="1">
      <c r="A123" s="144"/>
      <c r="B123" s="109" t="s">
        <v>59</v>
      </c>
      <c r="C123" s="138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9"/>
    </row>
    <row r="124" spans="1:17" s="1" customFormat="1" ht="12" customHeight="1" thickBot="1">
      <c r="A124" s="144"/>
      <c r="B124" s="15" t="s">
        <v>39</v>
      </c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2"/>
    </row>
    <row r="125" spans="1:17" s="1" customFormat="1" ht="9.75" customHeight="1">
      <c r="A125" s="144"/>
      <c r="B125" s="15" t="s">
        <v>77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1:17" s="1" customFormat="1" ht="8.25" customHeight="1">
      <c r="A126" s="144"/>
      <c r="B126" s="15" t="s">
        <v>30</v>
      </c>
      <c r="C126" s="37"/>
      <c r="D126" s="38" t="s">
        <v>31</v>
      </c>
      <c r="E126" s="39">
        <f aca="true" t="shared" si="10" ref="E126:Q126">SUM(E127:E129)</f>
        <v>400000</v>
      </c>
      <c r="F126" s="39">
        <f t="shared" si="10"/>
        <v>100000</v>
      </c>
      <c r="G126" s="39">
        <f t="shared" si="10"/>
        <v>300000</v>
      </c>
      <c r="H126" s="40">
        <f t="shared" si="10"/>
        <v>400000</v>
      </c>
      <c r="I126" s="40">
        <f t="shared" si="10"/>
        <v>100000</v>
      </c>
      <c r="J126" s="40">
        <f t="shared" si="10"/>
        <v>0</v>
      </c>
      <c r="K126" s="40">
        <f t="shared" si="10"/>
        <v>0</v>
      </c>
      <c r="L126" s="40">
        <f t="shared" si="10"/>
        <v>100000</v>
      </c>
      <c r="M126" s="40">
        <f t="shared" si="10"/>
        <v>300000</v>
      </c>
      <c r="N126" s="40">
        <f t="shared" si="10"/>
        <v>0</v>
      </c>
      <c r="O126" s="40">
        <f t="shared" si="10"/>
        <v>0</v>
      </c>
      <c r="P126" s="40">
        <f t="shared" si="10"/>
        <v>0</v>
      </c>
      <c r="Q126" s="40">
        <f t="shared" si="10"/>
        <v>300000</v>
      </c>
    </row>
    <row r="127" spans="1:17" s="1" customFormat="1" ht="8.25" customHeight="1">
      <c r="A127" s="144"/>
      <c r="B127" s="15" t="s">
        <v>32</v>
      </c>
      <c r="C127" s="37"/>
      <c r="D127" s="41" t="s">
        <v>33</v>
      </c>
      <c r="E127" s="39">
        <v>50000</v>
      </c>
      <c r="F127" s="39">
        <v>42700</v>
      </c>
      <c r="G127" s="77">
        <v>0</v>
      </c>
      <c r="H127" s="40">
        <v>42700</v>
      </c>
      <c r="I127" s="40">
        <v>42700</v>
      </c>
      <c r="J127" s="40">
        <v>0</v>
      </c>
      <c r="K127" s="40">
        <v>0</v>
      </c>
      <c r="L127" s="40">
        <v>42700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</row>
    <row r="128" spans="1:17" s="1" customFormat="1" ht="8.25" customHeight="1">
      <c r="A128" s="144"/>
      <c r="B128" s="15" t="s">
        <v>34</v>
      </c>
      <c r="C128" s="37"/>
      <c r="D128" s="41" t="s">
        <v>33</v>
      </c>
      <c r="E128" s="39">
        <v>137500</v>
      </c>
      <c r="F128" s="39">
        <v>30000</v>
      </c>
      <c r="G128" s="77">
        <v>187500</v>
      </c>
      <c r="H128" s="40">
        <v>217500</v>
      </c>
      <c r="I128" s="40">
        <v>30000</v>
      </c>
      <c r="J128" s="40">
        <v>0</v>
      </c>
      <c r="K128" s="40">
        <v>0</v>
      </c>
      <c r="L128" s="40">
        <v>30000</v>
      </c>
      <c r="M128" s="40">
        <v>187500</v>
      </c>
      <c r="N128" s="40">
        <v>0</v>
      </c>
      <c r="O128" s="40">
        <v>0</v>
      </c>
      <c r="P128" s="40">
        <v>0</v>
      </c>
      <c r="Q128" s="40">
        <v>187500</v>
      </c>
    </row>
    <row r="129" spans="1:17" s="1" customFormat="1" ht="8.25" customHeight="1">
      <c r="A129" s="145"/>
      <c r="B129" s="33" t="s">
        <v>40</v>
      </c>
      <c r="C129" s="78"/>
      <c r="D129" s="79" t="s">
        <v>33</v>
      </c>
      <c r="E129" s="80">
        <v>212500</v>
      </c>
      <c r="F129" s="80">
        <v>27300</v>
      </c>
      <c r="G129" s="81">
        <v>112500</v>
      </c>
      <c r="H129" s="82">
        <v>139800</v>
      </c>
      <c r="I129" s="82">
        <v>27300</v>
      </c>
      <c r="J129" s="82">
        <v>0</v>
      </c>
      <c r="K129" s="82">
        <v>0</v>
      </c>
      <c r="L129" s="82">
        <v>27300</v>
      </c>
      <c r="M129" s="82">
        <v>112500</v>
      </c>
      <c r="N129" s="82">
        <v>0</v>
      </c>
      <c r="O129" s="82">
        <v>0</v>
      </c>
      <c r="P129" s="82">
        <v>0</v>
      </c>
      <c r="Q129" s="82">
        <v>112500</v>
      </c>
    </row>
    <row r="130" spans="1:17" s="1" customFormat="1" ht="8.25">
      <c r="A130" s="157" t="s">
        <v>64</v>
      </c>
      <c r="B130" s="15" t="s">
        <v>53</v>
      </c>
      <c r="C130" s="155" t="s">
        <v>63</v>
      </c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</row>
    <row r="131" spans="1:17" s="1" customFormat="1" ht="8.25">
      <c r="A131" s="158"/>
      <c r="B131" s="16" t="s">
        <v>59</v>
      </c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</row>
    <row r="132" spans="1:17" s="1" customFormat="1" ht="8.25">
      <c r="A132" s="158"/>
      <c r="B132" s="15" t="s">
        <v>39</v>
      </c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</row>
    <row r="133" spans="1:17" s="1" customFormat="1" ht="9" customHeight="1">
      <c r="A133" s="158"/>
      <c r="B133" s="15" t="s">
        <v>29</v>
      </c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</row>
    <row r="134" spans="1:17" s="1" customFormat="1" ht="8.25">
      <c r="A134" s="158"/>
      <c r="B134" s="15" t="s">
        <v>30</v>
      </c>
      <c r="C134" s="37"/>
      <c r="D134" s="38" t="s">
        <v>31</v>
      </c>
      <c r="E134" s="39">
        <f aca="true" t="shared" si="11" ref="E134:Q134">SUM(E135:E138)</f>
        <v>1395000</v>
      </c>
      <c r="F134" s="39">
        <f t="shared" si="11"/>
        <v>215000</v>
      </c>
      <c r="G134" s="39">
        <f t="shared" si="11"/>
        <v>1360000</v>
      </c>
      <c r="H134" s="40">
        <f t="shared" si="11"/>
        <v>2045000</v>
      </c>
      <c r="I134" s="40">
        <f t="shared" si="11"/>
        <v>215000</v>
      </c>
      <c r="J134" s="40">
        <f t="shared" si="11"/>
        <v>0</v>
      </c>
      <c r="K134" s="40">
        <f t="shared" si="11"/>
        <v>0</v>
      </c>
      <c r="L134" s="40">
        <f t="shared" si="11"/>
        <v>215000</v>
      </c>
      <c r="M134" s="40">
        <f t="shared" si="11"/>
        <v>1360000</v>
      </c>
      <c r="N134" s="40">
        <f t="shared" si="11"/>
        <v>0</v>
      </c>
      <c r="O134" s="40">
        <f t="shared" si="11"/>
        <v>0</v>
      </c>
      <c r="P134" s="40">
        <f t="shared" si="11"/>
        <v>0</v>
      </c>
      <c r="Q134" s="40">
        <f t="shared" si="11"/>
        <v>1360000</v>
      </c>
    </row>
    <row r="135" spans="1:17" s="1" customFormat="1" ht="8.25">
      <c r="A135" s="158"/>
      <c r="B135" s="15" t="s">
        <v>32</v>
      </c>
      <c r="C135" s="37"/>
      <c r="D135" s="41" t="s">
        <v>33</v>
      </c>
      <c r="E135" s="39">
        <v>5000</v>
      </c>
      <c r="F135" s="39">
        <v>5000</v>
      </c>
      <c r="G135" s="39">
        <v>0</v>
      </c>
      <c r="H135" s="40">
        <v>5000</v>
      </c>
      <c r="I135" s="40">
        <v>5000</v>
      </c>
      <c r="J135" s="40">
        <v>0</v>
      </c>
      <c r="K135" s="40">
        <v>0</v>
      </c>
      <c r="L135" s="40">
        <v>5000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</row>
    <row r="136" spans="1:17" s="1" customFormat="1" ht="8.25">
      <c r="A136" s="158"/>
      <c r="B136" s="15" t="s">
        <v>34</v>
      </c>
      <c r="C136" s="37"/>
      <c r="D136" s="41" t="s">
        <v>33</v>
      </c>
      <c r="E136" s="39">
        <v>30000</v>
      </c>
      <c r="F136" s="39">
        <v>30000</v>
      </c>
      <c r="G136" s="39">
        <v>0</v>
      </c>
      <c r="H136" s="40">
        <v>680000</v>
      </c>
      <c r="I136" s="40">
        <v>30000</v>
      </c>
      <c r="J136" s="40">
        <v>0</v>
      </c>
      <c r="K136" s="40">
        <v>0</v>
      </c>
      <c r="L136" s="40">
        <v>30000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</row>
    <row r="137" spans="1:17" s="1" customFormat="1" ht="8.25">
      <c r="A137" s="158"/>
      <c r="B137" s="15" t="s">
        <v>40</v>
      </c>
      <c r="C137" s="37"/>
      <c r="D137" s="41" t="s">
        <v>33</v>
      </c>
      <c r="E137" s="39">
        <v>680000</v>
      </c>
      <c r="F137" s="39">
        <v>90000</v>
      </c>
      <c r="G137" s="39">
        <v>680000</v>
      </c>
      <c r="H137" s="40">
        <v>680000</v>
      </c>
      <c r="I137" s="40">
        <v>90000</v>
      </c>
      <c r="J137" s="40">
        <v>0</v>
      </c>
      <c r="K137" s="40">
        <v>0</v>
      </c>
      <c r="L137" s="40">
        <v>90000</v>
      </c>
      <c r="M137" s="40">
        <v>680000</v>
      </c>
      <c r="N137" s="40">
        <v>0</v>
      </c>
      <c r="O137" s="40">
        <v>0</v>
      </c>
      <c r="P137" s="40">
        <v>0</v>
      </c>
      <c r="Q137" s="40">
        <v>680000</v>
      </c>
    </row>
    <row r="138" spans="1:17" s="1" customFormat="1" ht="8.25">
      <c r="A138" s="159"/>
      <c r="B138" s="15" t="s">
        <v>84</v>
      </c>
      <c r="C138" s="37"/>
      <c r="D138" s="41" t="s">
        <v>33</v>
      </c>
      <c r="E138" s="39">
        <v>680000</v>
      </c>
      <c r="F138" s="39">
        <v>90000</v>
      </c>
      <c r="G138" s="39">
        <v>680000</v>
      </c>
      <c r="H138" s="40">
        <v>680000</v>
      </c>
      <c r="I138" s="40">
        <v>90000</v>
      </c>
      <c r="J138" s="40">
        <v>0</v>
      </c>
      <c r="K138" s="40">
        <v>0</v>
      </c>
      <c r="L138" s="40">
        <v>90000</v>
      </c>
      <c r="M138" s="40">
        <v>680000</v>
      </c>
      <c r="N138" s="40">
        <v>0</v>
      </c>
      <c r="O138" s="40">
        <v>0</v>
      </c>
      <c r="P138" s="40">
        <v>0</v>
      </c>
      <c r="Q138" s="40">
        <v>680000</v>
      </c>
    </row>
    <row r="139" spans="1:17" s="1" customFormat="1" ht="8.25">
      <c r="A139" s="83"/>
      <c r="B139" s="15" t="s">
        <v>53</v>
      </c>
      <c r="C139" s="156" t="s">
        <v>65</v>
      </c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</row>
    <row r="140" spans="1:17" s="1" customFormat="1" ht="8.25">
      <c r="A140" s="83"/>
      <c r="B140" s="16" t="s">
        <v>66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</row>
    <row r="141" spans="1:17" s="1" customFormat="1" ht="8.25" customHeight="1">
      <c r="A141" s="83"/>
      <c r="B141" s="15" t="s">
        <v>39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</row>
    <row r="142" spans="1:17" s="1" customFormat="1" ht="9" customHeight="1">
      <c r="A142" s="84" t="s">
        <v>67</v>
      </c>
      <c r="B142" s="15" t="s">
        <v>29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</row>
    <row r="143" spans="1:17" s="1" customFormat="1" ht="8.25">
      <c r="A143" s="83"/>
      <c r="B143" s="15" t="s">
        <v>30</v>
      </c>
      <c r="C143" s="37"/>
      <c r="D143" s="38" t="s">
        <v>31</v>
      </c>
      <c r="E143" s="39">
        <f aca="true" t="shared" si="12" ref="E143:Q143">SUM(E144:E146)</f>
        <v>270000</v>
      </c>
      <c r="F143" s="39">
        <f t="shared" si="12"/>
        <v>54000</v>
      </c>
      <c r="G143" s="39">
        <f t="shared" si="12"/>
        <v>216000</v>
      </c>
      <c r="H143" s="40">
        <f t="shared" si="12"/>
        <v>270000</v>
      </c>
      <c r="I143" s="40">
        <f t="shared" si="12"/>
        <v>54000</v>
      </c>
      <c r="J143" s="40">
        <f t="shared" si="12"/>
        <v>0</v>
      </c>
      <c r="K143" s="40">
        <f t="shared" si="12"/>
        <v>0</v>
      </c>
      <c r="L143" s="40">
        <f t="shared" si="12"/>
        <v>54000</v>
      </c>
      <c r="M143" s="40">
        <f t="shared" si="12"/>
        <v>216000</v>
      </c>
      <c r="N143" s="40">
        <f t="shared" si="12"/>
        <v>0</v>
      </c>
      <c r="O143" s="40">
        <f t="shared" si="12"/>
        <v>0</v>
      </c>
      <c r="P143" s="40">
        <f t="shared" si="12"/>
        <v>0</v>
      </c>
      <c r="Q143" s="40">
        <f t="shared" si="12"/>
        <v>216000</v>
      </c>
    </row>
    <row r="144" spans="1:17" s="1" customFormat="1" ht="8.25">
      <c r="A144" s="83"/>
      <c r="B144" s="15" t="s">
        <v>32</v>
      </c>
      <c r="C144" s="37"/>
      <c r="D144" s="41" t="s">
        <v>33</v>
      </c>
      <c r="E144" s="39">
        <v>13000</v>
      </c>
      <c r="F144" s="39">
        <v>13000</v>
      </c>
      <c r="G144" s="39">
        <v>0</v>
      </c>
      <c r="H144" s="40">
        <v>13000</v>
      </c>
      <c r="I144" s="40">
        <v>13000</v>
      </c>
      <c r="J144" s="40">
        <v>0</v>
      </c>
      <c r="K144" s="40">
        <v>0</v>
      </c>
      <c r="L144" s="40">
        <v>13000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</row>
    <row r="145" spans="1:17" s="1" customFormat="1" ht="8.25">
      <c r="A145" s="83"/>
      <c r="B145" s="15" t="s">
        <v>34</v>
      </c>
      <c r="C145" s="37"/>
      <c r="D145" s="41" t="s">
        <v>33</v>
      </c>
      <c r="E145" s="39">
        <v>125000</v>
      </c>
      <c r="F145" s="39">
        <v>17000</v>
      </c>
      <c r="G145" s="39">
        <v>108000</v>
      </c>
      <c r="H145" s="40">
        <v>125000</v>
      </c>
      <c r="I145" s="40">
        <v>17000</v>
      </c>
      <c r="J145" s="40">
        <v>0</v>
      </c>
      <c r="K145" s="40">
        <v>0</v>
      </c>
      <c r="L145" s="40">
        <v>17000</v>
      </c>
      <c r="M145" s="40">
        <v>108000</v>
      </c>
      <c r="N145" s="40">
        <v>0</v>
      </c>
      <c r="O145" s="40">
        <v>0</v>
      </c>
      <c r="P145" s="40">
        <v>0</v>
      </c>
      <c r="Q145" s="40">
        <v>108000</v>
      </c>
    </row>
    <row r="146" spans="1:17" s="1" customFormat="1" ht="10.5" customHeight="1">
      <c r="A146" s="83"/>
      <c r="B146" s="15" t="s">
        <v>40</v>
      </c>
      <c r="C146" s="37"/>
      <c r="D146" s="41" t="s">
        <v>33</v>
      </c>
      <c r="E146" s="39">
        <v>132000</v>
      </c>
      <c r="F146" s="39">
        <v>24000</v>
      </c>
      <c r="G146" s="39">
        <v>108000</v>
      </c>
      <c r="H146" s="40">
        <v>132000</v>
      </c>
      <c r="I146" s="40">
        <v>24000</v>
      </c>
      <c r="J146" s="40">
        <v>0</v>
      </c>
      <c r="K146" s="40">
        <v>0</v>
      </c>
      <c r="L146" s="40">
        <v>24000</v>
      </c>
      <c r="M146" s="40">
        <v>108000</v>
      </c>
      <c r="N146" s="40">
        <v>0</v>
      </c>
      <c r="O146" s="40">
        <v>0</v>
      </c>
      <c r="P146" s="40">
        <v>0</v>
      </c>
      <c r="Q146" s="40">
        <v>108000</v>
      </c>
    </row>
    <row r="147" spans="1:17" s="1" customFormat="1" ht="8.25" customHeight="1">
      <c r="A147" s="83"/>
      <c r="B147" s="15" t="s">
        <v>53</v>
      </c>
      <c r="C147" s="156" t="s">
        <v>68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</row>
    <row r="148" spans="1:17" s="1" customFormat="1" ht="8.25" customHeight="1">
      <c r="A148" s="83"/>
      <c r="B148" s="16" t="s">
        <v>69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</row>
    <row r="149" spans="1:17" s="1" customFormat="1" ht="8.25" customHeight="1">
      <c r="A149" s="83"/>
      <c r="B149" s="15" t="s">
        <v>39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</row>
    <row r="150" spans="1:17" s="1" customFormat="1" ht="8.25" customHeight="1">
      <c r="A150" s="84" t="s">
        <v>70</v>
      </c>
      <c r="B150" s="15" t="s">
        <v>29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</row>
    <row r="151" spans="1:17" s="1" customFormat="1" ht="12" customHeight="1">
      <c r="A151" s="83"/>
      <c r="B151" s="15" t="s">
        <v>30</v>
      </c>
      <c r="C151" s="37"/>
      <c r="D151" s="41" t="s">
        <v>31</v>
      </c>
      <c r="E151" s="39">
        <v>160000</v>
      </c>
      <c r="F151" s="39">
        <f aca="true" t="shared" si="13" ref="F151:M151">SUM(F152:F154)</f>
        <v>32000</v>
      </c>
      <c r="G151" s="39">
        <f t="shared" si="13"/>
        <v>128000</v>
      </c>
      <c r="H151" s="40">
        <f t="shared" si="13"/>
        <v>160000</v>
      </c>
      <c r="I151" s="40">
        <f t="shared" si="13"/>
        <v>32000</v>
      </c>
      <c r="J151" s="40">
        <f t="shared" si="13"/>
        <v>0</v>
      </c>
      <c r="K151" s="40">
        <f t="shared" si="13"/>
        <v>0</v>
      </c>
      <c r="L151" s="40">
        <f t="shared" si="13"/>
        <v>32000</v>
      </c>
      <c r="M151" s="40">
        <f t="shared" si="13"/>
        <v>128000</v>
      </c>
      <c r="N151" s="40">
        <f>SUM(N152:N155)</f>
        <v>0</v>
      </c>
      <c r="O151" s="40">
        <f>SUM(O152:O155)</f>
        <v>0</v>
      </c>
      <c r="P151" s="40">
        <f>SUM(P152:P155)</f>
        <v>0</v>
      </c>
      <c r="Q151" s="40">
        <f>SUM(Q152:Q155)</f>
        <v>128000</v>
      </c>
    </row>
    <row r="152" spans="1:17" s="1" customFormat="1" ht="12" customHeight="1">
      <c r="A152" s="83"/>
      <c r="B152" s="15" t="s">
        <v>32</v>
      </c>
      <c r="C152" s="37"/>
      <c r="D152" s="41" t="s">
        <v>33</v>
      </c>
      <c r="E152" s="39">
        <v>0</v>
      </c>
      <c r="F152" s="39">
        <v>0</v>
      </c>
      <c r="G152" s="39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</row>
    <row r="153" spans="1:17" s="1" customFormat="1" ht="10.5" customHeight="1">
      <c r="A153" s="83"/>
      <c r="B153" s="15" t="s">
        <v>34</v>
      </c>
      <c r="C153" s="37"/>
      <c r="D153" s="41" t="s">
        <v>33</v>
      </c>
      <c r="E153" s="39">
        <v>86500</v>
      </c>
      <c r="F153" s="39">
        <v>22500</v>
      </c>
      <c r="G153" s="39">
        <v>64000</v>
      </c>
      <c r="H153" s="40">
        <v>86500</v>
      </c>
      <c r="I153" s="40">
        <v>22500</v>
      </c>
      <c r="J153" s="40">
        <v>0</v>
      </c>
      <c r="K153" s="40">
        <v>0</v>
      </c>
      <c r="L153" s="40">
        <v>22500</v>
      </c>
      <c r="M153" s="40">
        <v>64000</v>
      </c>
      <c r="N153" s="40">
        <v>0</v>
      </c>
      <c r="O153" s="40">
        <v>0</v>
      </c>
      <c r="P153" s="40">
        <v>0</v>
      </c>
      <c r="Q153" s="40">
        <v>64000</v>
      </c>
    </row>
    <row r="154" spans="1:17" s="1" customFormat="1" ht="15" customHeight="1">
      <c r="A154" s="83"/>
      <c r="B154" s="15" t="s">
        <v>40</v>
      </c>
      <c r="C154" s="37"/>
      <c r="D154" s="41" t="s">
        <v>33</v>
      </c>
      <c r="E154" s="39">
        <v>73500</v>
      </c>
      <c r="F154" s="39">
        <v>9500</v>
      </c>
      <c r="G154" s="39">
        <v>64000</v>
      </c>
      <c r="H154" s="40">
        <v>73500</v>
      </c>
      <c r="I154" s="40">
        <v>9500</v>
      </c>
      <c r="J154" s="40">
        <v>0</v>
      </c>
      <c r="K154" s="40">
        <v>0</v>
      </c>
      <c r="L154" s="40">
        <v>9500</v>
      </c>
      <c r="M154" s="40">
        <v>64000</v>
      </c>
      <c r="N154" s="40">
        <v>0</v>
      </c>
      <c r="O154" s="40">
        <v>0</v>
      </c>
      <c r="P154" s="40">
        <v>0</v>
      </c>
      <c r="Q154" s="40">
        <v>64000</v>
      </c>
    </row>
    <row r="155" spans="1:17" s="1" customFormat="1" ht="9" customHeight="1">
      <c r="A155" s="83"/>
      <c r="B155" s="15" t="s">
        <v>53</v>
      </c>
      <c r="C155" s="153"/>
      <c r="D155" s="153"/>
      <c r="E155" s="153">
        <v>0</v>
      </c>
      <c r="F155" s="153">
        <v>0</v>
      </c>
      <c r="G155" s="153">
        <v>0</v>
      </c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</row>
    <row r="156" spans="1:17" s="1" customFormat="1" ht="15.75" customHeight="1">
      <c r="A156" s="83"/>
      <c r="B156" s="16" t="s">
        <v>55</v>
      </c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</row>
    <row r="157" spans="1:17" s="1" customFormat="1" ht="6" customHeight="1">
      <c r="A157" s="83"/>
      <c r="B157" s="15" t="s">
        <v>39</v>
      </c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</row>
    <row r="158" spans="1:17" s="1" customFormat="1" ht="9" customHeight="1">
      <c r="A158" s="83"/>
      <c r="B158" s="15" t="s">
        <v>29</v>
      </c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</row>
    <row r="159" spans="1:17" s="1" customFormat="1" ht="8.25">
      <c r="A159" s="84" t="s">
        <v>71</v>
      </c>
      <c r="B159" s="15" t="s">
        <v>30</v>
      </c>
      <c r="C159" s="37"/>
      <c r="D159" s="41" t="s">
        <v>31</v>
      </c>
      <c r="E159" s="39">
        <f aca="true" t="shared" si="14" ref="E159:Q159">SUM(E160:E162)</f>
        <v>700000</v>
      </c>
      <c r="F159" s="39">
        <f t="shared" si="14"/>
        <v>140000</v>
      </c>
      <c r="G159" s="39">
        <f t="shared" si="14"/>
        <v>560000</v>
      </c>
      <c r="H159" s="40">
        <f t="shared" si="14"/>
        <v>700000</v>
      </c>
      <c r="I159" s="40">
        <f t="shared" si="14"/>
        <v>140000</v>
      </c>
      <c r="J159" s="40">
        <f t="shared" si="14"/>
        <v>0</v>
      </c>
      <c r="K159" s="40">
        <f t="shared" si="14"/>
        <v>0</v>
      </c>
      <c r="L159" s="40">
        <f t="shared" si="14"/>
        <v>140000</v>
      </c>
      <c r="M159" s="40">
        <f t="shared" si="14"/>
        <v>560000</v>
      </c>
      <c r="N159" s="40">
        <f t="shared" si="14"/>
        <v>0</v>
      </c>
      <c r="O159" s="40">
        <f t="shared" si="14"/>
        <v>0</v>
      </c>
      <c r="P159" s="40">
        <f t="shared" si="14"/>
        <v>0</v>
      </c>
      <c r="Q159" s="40">
        <f t="shared" si="14"/>
        <v>560000</v>
      </c>
    </row>
    <row r="160" spans="1:17" s="1" customFormat="1" ht="8.25">
      <c r="A160" s="83"/>
      <c r="B160" s="15" t="s">
        <v>32</v>
      </c>
      <c r="C160" s="37"/>
      <c r="D160" s="41" t="s">
        <v>33</v>
      </c>
      <c r="E160" s="39">
        <v>5000</v>
      </c>
      <c r="F160" s="39">
        <v>5000</v>
      </c>
      <c r="G160" s="39">
        <v>0</v>
      </c>
      <c r="H160" s="40">
        <v>5000</v>
      </c>
      <c r="I160" s="40">
        <v>5000</v>
      </c>
      <c r="J160" s="40">
        <v>0</v>
      </c>
      <c r="K160" s="40">
        <v>0</v>
      </c>
      <c r="L160" s="40">
        <v>5000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</row>
    <row r="161" spans="1:17" s="1" customFormat="1" ht="8.25">
      <c r="A161" s="83"/>
      <c r="B161" s="15" t="s">
        <v>34</v>
      </c>
      <c r="C161" s="37"/>
      <c r="D161" s="41" t="s">
        <v>33</v>
      </c>
      <c r="E161" s="39">
        <v>347500</v>
      </c>
      <c r="F161" s="39">
        <v>67500</v>
      </c>
      <c r="G161" s="39">
        <v>280000</v>
      </c>
      <c r="H161" s="40">
        <v>347500</v>
      </c>
      <c r="I161" s="40">
        <v>67500</v>
      </c>
      <c r="J161" s="40">
        <v>0</v>
      </c>
      <c r="K161" s="40">
        <v>0</v>
      </c>
      <c r="L161" s="40">
        <v>67500</v>
      </c>
      <c r="M161" s="40">
        <v>280000</v>
      </c>
      <c r="N161" s="40">
        <v>0</v>
      </c>
      <c r="O161" s="40">
        <v>0</v>
      </c>
      <c r="P161" s="40">
        <v>0</v>
      </c>
      <c r="Q161" s="40">
        <v>280000</v>
      </c>
    </row>
    <row r="162" spans="1:17" s="1" customFormat="1" ht="9" customHeight="1">
      <c r="A162" s="83"/>
      <c r="B162" s="15" t="s">
        <v>40</v>
      </c>
      <c r="C162" s="37"/>
      <c r="D162" s="41" t="s">
        <v>33</v>
      </c>
      <c r="E162" s="39">
        <v>347500</v>
      </c>
      <c r="F162" s="39">
        <v>67500</v>
      </c>
      <c r="G162" s="39">
        <v>280000</v>
      </c>
      <c r="H162" s="40">
        <v>347500</v>
      </c>
      <c r="I162" s="40">
        <v>67500</v>
      </c>
      <c r="J162" s="40">
        <v>0</v>
      </c>
      <c r="K162" s="40">
        <v>0</v>
      </c>
      <c r="L162" s="40">
        <v>67500</v>
      </c>
      <c r="M162" s="40">
        <v>280000</v>
      </c>
      <c r="N162" s="40">
        <v>0</v>
      </c>
      <c r="O162" s="40">
        <v>0</v>
      </c>
      <c r="P162" s="40">
        <v>0</v>
      </c>
      <c r="Q162" s="40">
        <v>280000</v>
      </c>
    </row>
    <row r="163" spans="1:17" s="1" customFormat="1" ht="7.5" customHeight="1">
      <c r="A163" s="85">
        <v>2</v>
      </c>
      <c r="B163" s="86" t="s">
        <v>72</v>
      </c>
      <c r="C163" s="154" t="s">
        <v>23</v>
      </c>
      <c r="D163" s="154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</row>
    <row r="164" spans="1:17" s="1" customFormat="1" ht="8.25">
      <c r="A164" s="11" t="s">
        <v>73</v>
      </c>
      <c r="B164" s="15" t="s">
        <v>53</v>
      </c>
      <c r="C164" s="146" t="s">
        <v>58</v>
      </c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</row>
    <row r="165" spans="1:17" s="1" customFormat="1" ht="8.25">
      <c r="A165" s="11"/>
      <c r="B165" s="15" t="s">
        <v>59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</row>
    <row r="166" spans="1:17" s="1" customFormat="1" ht="12.75" customHeight="1" hidden="1">
      <c r="A166" s="11"/>
      <c r="B166" s="15" t="s">
        <v>39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</row>
    <row r="167" spans="1:17" s="1" customFormat="1" ht="8.25">
      <c r="A167" s="11"/>
      <c r="B167" s="15" t="s">
        <v>29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</row>
    <row r="168" spans="1:17" s="1" customFormat="1" ht="8.25">
      <c r="A168" s="11"/>
      <c r="B168" s="15" t="s">
        <v>30</v>
      </c>
      <c r="C168" s="15"/>
      <c r="D168" s="16"/>
      <c r="E168" s="39">
        <f aca="true" t="shared" si="15" ref="E168:N168">SUM(E169:E170)</f>
        <v>324289</v>
      </c>
      <c r="F168" s="39">
        <f t="shared" si="15"/>
        <v>186700</v>
      </c>
      <c r="G168" s="39">
        <f t="shared" si="15"/>
        <v>137589</v>
      </c>
      <c r="H168" s="21">
        <f t="shared" si="15"/>
        <v>324289</v>
      </c>
      <c r="I168" s="21">
        <f t="shared" si="15"/>
        <v>186700</v>
      </c>
      <c r="J168" s="21">
        <f t="shared" si="15"/>
        <v>0</v>
      </c>
      <c r="K168" s="21">
        <f t="shared" si="15"/>
        <v>0</v>
      </c>
      <c r="L168" s="21">
        <f t="shared" si="15"/>
        <v>186700</v>
      </c>
      <c r="M168" s="21">
        <f t="shared" si="15"/>
        <v>137589</v>
      </c>
      <c r="N168" s="21">
        <f t="shared" si="15"/>
        <v>137589</v>
      </c>
      <c r="O168" s="21">
        <v>0</v>
      </c>
      <c r="P168" s="21">
        <v>0</v>
      </c>
      <c r="Q168" s="21">
        <v>0</v>
      </c>
    </row>
    <row r="169" spans="1:17" s="1" customFormat="1" ht="8.25">
      <c r="A169" s="11"/>
      <c r="B169" s="15" t="s">
        <v>74</v>
      </c>
      <c r="C169" s="37"/>
      <c r="D169" s="88">
        <v>4538</v>
      </c>
      <c r="E169" s="39">
        <v>137589</v>
      </c>
      <c r="F169" s="39">
        <v>0</v>
      </c>
      <c r="G169" s="39">
        <v>137589</v>
      </c>
      <c r="H169" s="40">
        <v>137589</v>
      </c>
      <c r="I169" s="40">
        <v>0</v>
      </c>
      <c r="J169" s="40">
        <v>0</v>
      </c>
      <c r="K169" s="40">
        <v>0</v>
      </c>
      <c r="L169" s="40">
        <v>0</v>
      </c>
      <c r="M169" s="89">
        <v>137589</v>
      </c>
      <c r="N169" s="89">
        <v>137589</v>
      </c>
      <c r="O169" s="40">
        <v>0</v>
      </c>
      <c r="P169" s="40">
        <v>0</v>
      </c>
      <c r="Q169" s="40">
        <v>0</v>
      </c>
    </row>
    <row r="170" spans="1:17" s="1" customFormat="1" ht="8.25">
      <c r="A170" s="11"/>
      <c r="B170" s="15"/>
      <c r="C170" s="37"/>
      <c r="D170" s="88">
        <v>4539</v>
      </c>
      <c r="E170" s="39">
        <v>186700</v>
      </c>
      <c r="F170" s="39">
        <v>186700</v>
      </c>
      <c r="G170" s="39">
        <v>0</v>
      </c>
      <c r="H170" s="40">
        <v>186700</v>
      </c>
      <c r="I170" s="40">
        <v>186700</v>
      </c>
      <c r="J170" s="40">
        <v>0</v>
      </c>
      <c r="K170" s="40">
        <v>0</v>
      </c>
      <c r="L170" s="40">
        <v>186700</v>
      </c>
      <c r="M170" s="89">
        <v>0</v>
      </c>
      <c r="N170" s="89">
        <v>0</v>
      </c>
      <c r="O170" s="40">
        <v>0</v>
      </c>
      <c r="P170" s="40">
        <v>0</v>
      </c>
      <c r="Q170" s="40">
        <v>0</v>
      </c>
    </row>
    <row r="171" spans="1:17" s="1" customFormat="1" ht="12.75">
      <c r="A171" s="154" t="s">
        <v>75</v>
      </c>
      <c r="B171" s="154"/>
      <c r="C171" s="154" t="s">
        <v>23</v>
      </c>
      <c r="D171" s="154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90"/>
      <c r="P171" s="90"/>
      <c r="Q171" s="90"/>
    </row>
    <row r="172" s="1" customFormat="1" ht="8.25"/>
    <row r="173" s="1" customFormat="1" ht="8.25"/>
    <row r="174" s="1" customFormat="1" ht="8.25"/>
    <row r="175" s="1" customFormat="1" ht="8.25"/>
    <row r="176" s="1" customFormat="1" ht="8.25"/>
    <row r="177" s="1" customFormat="1" ht="8.25"/>
    <row r="178" s="1" customFormat="1" ht="8.25"/>
    <row r="179" s="1" customFormat="1" ht="8.25"/>
    <row r="180" s="1" customFormat="1" ht="8.25"/>
    <row r="181" s="1" customFormat="1" ht="8.25"/>
    <row r="182" s="1" customFormat="1" ht="8.25"/>
    <row r="183" s="1" customFormat="1" ht="8.25"/>
    <row r="184" s="1" customFormat="1" ht="8.25"/>
    <row r="185" s="1" customFormat="1" ht="8.25"/>
    <row r="186" s="1" customFormat="1" ht="8.25"/>
    <row r="187" s="1" customFormat="1" ht="8.25"/>
    <row r="188" s="1" customFormat="1" ht="8.25"/>
    <row r="189" s="1" customFormat="1" ht="8.25"/>
    <row r="190" s="1" customFormat="1" ht="8.25"/>
    <row r="191" s="1" customFormat="1" ht="8.25"/>
    <row r="192" s="1" customFormat="1" ht="8.25"/>
    <row r="193" s="1" customFormat="1" ht="8.25"/>
    <row r="194" s="1" customFormat="1" ht="8.25"/>
    <row r="195" s="1" customFormat="1" ht="8.25"/>
    <row r="196" s="1" customFormat="1" ht="8.25"/>
    <row r="197" s="1" customFormat="1" ht="8.25"/>
    <row r="198" s="1" customFormat="1" ht="8.25"/>
    <row r="199" s="1" customFormat="1" ht="8.25"/>
    <row r="200" s="1" customFormat="1" ht="8.25"/>
    <row r="201" s="1" customFormat="1" ht="8.25"/>
    <row r="202" s="1" customFormat="1" ht="8.25"/>
    <row r="203" s="1" customFormat="1" ht="8.25"/>
    <row r="204" s="1" customFormat="1" ht="8.25"/>
    <row r="205" s="1" customFormat="1" ht="8.25"/>
    <row r="206" s="1" customFormat="1" ht="8.25"/>
    <row r="207" s="1" customFormat="1" ht="8.25"/>
    <row r="208" s="1" customFormat="1" ht="8.25"/>
    <row r="209" s="1" customFormat="1" ht="8.25"/>
    <row r="210" s="1" customFormat="1" ht="8.25"/>
    <row r="211" s="1" customFormat="1" ht="8.25"/>
    <row r="212" s="1" customFormat="1" ht="8.25"/>
    <row r="213" s="1" customFormat="1" ht="8.25"/>
    <row r="214" s="1" customFormat="1" ht="8.25"/>
    <row r="215" s="1" customFormat="1" ht="8.25"/>
    <row r="216" s="1" customFormat="1" ht="8.25"/>
    <row r="217" s="1" customFormat="1" ht="8.25"/>
    <row r="218" s="1" customFormat="1" ht="8.25"/>
    <row r="219" s="1" customFormat="1" ht="8.25"/>
    <row r="220" s="1" customFormat="1" ht="8.25"/>
    <row r="221" s="1" customFormat="1" ht="8.25"/>
    <row r="222" s="1" customFormat="1" ht="8.25"/>
    <row r="223" s="1" customFormat="1" ht="8.25"/>
    <row r="224" s="1" customFormat="1" ht="8.25"/>
    <row r="225" s="1" customFormat="1" ht="8.25"/>
    <row r="226" s="1" customFormat="1" ht="8.25"/>
    <row r="227" s="1" customFormat="1" ht="8.25"/>
    <row r="228" s="1" customFormat="1" ht="8.25"/>
    <row r="229" s="1" customFormat="1" ht="8.25"/>
    <row r="230" s="1" customFormat="1" ht="8.25"/>
    <row r="231" s="1" customFormat="1" ht="8.25"/>
    <row r="232" s="1" customFormat="1" ht="8.25"/>
    <row r="233" s="1" customFormat="1" ht="8.25"/>
    <row r="234" s="1" customFormat="1" ht="8.25"/>
    <row r="235" s="1" customFormat="1" ht="8.25"/>
    <row r="236" s="1" customFormat="1" ht="8.25"/>
    <row r="237" s="1" customFormat="1" ht="8.25"/>
    <row r="238" s="1" customFormat="1" ht="8.25"/>
    <row r="239" s="1" customFormat="1" ht="8.25"/>
    <row r="240" s="1" customFormat="1" ht="8.25"/>
    <row r="241" s="1" customFormat="1" ht="8.25"/>
    <row r="242" s="1" customFormat="1" ht="8.25"/>
    <row r="243" s="1" customFormat="1" ht="8.25"/>
    <row r="244" s="1" customFormat="1" ht="8.25"/>
    <row r="245" s="1" customFormat="1" ht="8.25"/>
    <row r="246" s="1" customFormat="1" ht="8.25"/>
    <row r="247" s="1" customFormat="1" ht="8.25"/>
    <row r="248" s="1" customFormat="1" ht="8.25"/>
    <row r="249" s="1" customFormat="1" ht="8.25"/>
    <row r="250" s="1" customFormat="1" ht="8.25"/>
    <row r="251" s="1" customFormat="1" ht="8.25"/>
    <row r="252" s="1" customFormat="1" ht="8.25"/>
    <row r="253" s="1" customFormat="1" ht="8.25"/>
    <row r="254" s="1" customFormat="1" ht="8.25"/>
    <row r="255" s="1" customFormat="1" ht="8.25"/>
    <row r="256" s="1" customFormat="1" ht="8.25"/>
    <row r="257" s="1" customFormat="1" ht="8.25"/>
    <row r="258" s="1" customFormat="1" ht="8.25"/>
    <row r="259" s="1" customFormat="1" ht="8.25"/>
    <row r="260" s="1" customFormat="1" ht="8.25"/>
    <row r="261" s="1" customFormat="1" ht="8.25"/>
    <row r="262" s="1" customFormat="1" ht="8.25"/>
    <row r="263" s="1" customFormat="1" ht="8.25"/>
    <row r="264" s="1" customFormat="1" ht="8.25"/>
    <row r="265" s="1" customFormat="1" ht="8.25"/>
    <row r="266" s="1" customFormat="1" ht="8.25"/>
    <row r="267" s="1" customFormat="1" ht="8.25"/>
    <row r="268" s="1" customFormat="1" ht="8.25"/>
    <row r="269" s="1" customFormat="1" ht="8.25"/>
    <row r="270" s="1" customFormat="1" ht="8.25"/>
    <row r="271" s="1" customFormat="1" ht="8.25"/>
    <row r="272" s="1" customFormat="1" ht="8.25"/>
    <row r="273" s="1" customFormat="1" ht="8.25"/>
    <row r="274" s="1" customFormat="1" ht="8.25"/>
    <row r="275" s="1" customFormat="1" ht="8.25"/>
    <row r="276" s="1" customFormat="1" ht="8.25"/>
    <row r="277" s="1" customFormat="1" ht="8.25"/>
    <row r="278" s="1" customFormat="1" ht="8.25"/>
    <row r="279" s="1" customFormat="1" ht="8.25"/>
    <row r="280" s="1" customFormat="1" ht="8.25"/>
    <row r="281" s="1" customFormat="1" ht="8.25"/>
    <row r="282" s="1" customFormat="1" ht="8.25"/>
    <row r="283" s="1" customFormat="1" ht="8.25"/>
    <row r="284" s="1" customFormat="1" ht="8.25"/>
    <row r="285" s="1" customFormat="1" ht="8.25"/>
    <row r="286" s="1" customFormat="1" ht="8.25"/>
    <row r="287" s="1" customFormat="1" ht="8.25"/>
    <row r="288" s="1" customFormat="1" ht="8.25"/>
    <row r="289" s="1" customFormat="1" ht="8.25"/>
    <row r="290" s="1" customFormat="1" ht="8.25"/>
    <row r="291" s="1" customFormat="1" ht="8.25"/>
    <row r="292" s="1" customFormat="1" ht="8.25"/>
    <row r="293" s="1" customFormat="1" ht="8.25"/>
    <row r="294" s="1" customFormat="1" ht="8.25"/>
    <row r="295" s="1" customFormat="1" ht="8.25"/>
    <row r="296" s="1" customFormat="1" ht="8.25"/>
    <row r="297" s="1" customFormat="1" ht="8.25"/>
    <row r="298" s="1" customFormat="1" ht="8.25"/>
    <row r="299" s="1" customFormat="1" ht="8.25"/>
  </sheetData>
  <mergeCells count="76">
    <mergeCell ref="B1:Q1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C10:D10"/>
    <mergeCell ref="C11:Q14"/>
    <mergeCell ref="H5:H8"/>
    <mergeCell ref="I5:Q5"/>
    <mergeCell ref="I6:L6"/>
    <mergeCell ref="M6:Q6"/>
    <mergeCell ref="I7:I8"/>
    <mergeCell ref="J7:L7"/>
    <mergeCell ref="M7:M8"/>
    <mergeCell ref="N7:Q7"/>
    <mergeCell ref="C35:Q38"/>
    <mergeCell ref="C58:Q61"/>
    <mergeCell ref="C66:Q69"/>
    <mergeCell ref="C19:Q22"/>
    <mergeCell ref="C27:Q30"/>
    <mergeCell ref="C43:Q45"/>
    <mergeCell ref="F52:G52"/>
    <mergeCell ref="H52:Q52"/>
    <mergeCell ref="F53:F57"/>
    <mergeCell ref="G53:G57"/>
    <mergeCell ref="C90:Q93"/>
    <mergeCell ref="C98:Q101"/>
    <mergeCell ref="B105:B110"/>
    <mergeCell ref="C105:C110"/>
    <mergeCell ref="D105:D110"/>
    <mergeCell ref="E105:E110"/>
    <mergeCell ref="F105:G105"/>
    <mergeCell ref="H105:Q105"/>
    <mergeCell ref="F106:F110"/>
    <mergeCell ref="G106:G110"/>
    <mergeCell ref="H106:Q106"/>
    <mergeCell ref="H107:H110"/>
    <mergeCell ref="I107:Q107"/>
    <mergeCell ref="I108:L108"/>
    <mergeCell ref="M108:Q108"/>
    <mergeCell ref="I109:I110"/>
    <mergeCell ref="J109:L109"/>
    <mergeCell ref="M109:M110"/>
    <mergeCell ref="N109:Q109"/>
    <mergeCell ref="C130:Q133"/>
    <mergeCell ref="C139:Q142"/>
    <mergeCell ref="C147:Q150"/>
    <mergeCell ref="A130:A138"/>
    <mergeCell ref="C155:Q158"/>
    <mergeCell ref="C163:D163"/>
    <mergeCell ref="C164:Q167"/>
    <mergeCell ref="A171:B171"/>
    <mergeCell ref="C171:D171"/>
    <mergeCell ref="H54:H57"/>
    <mergeCell ref="I54:Q54"/>
    <mergeCell ref="I55:L55"/>
    <mergeCell ref="M55:Q55"/>
    <mergeCell ref="I56:I57"/>
    <mergeCell ref="J56:L56"/>
    <mergeCell ref="M56:M57"/>
    <mergeCell ref="N56:Q56"/>
    <mergeCell ref="H53:Q53"/>
    <mergeCell ref="C122:Q124"/>
    <mergeCell ref="A122:A129"/>
    <mergeCell ref="C112:Q115"/>
    <mergeCell ref="B52:B57"/>
    <mergeCell ref="C52:C57"/>
    <mergeCell ref="D52:D57"/>
    <mergeCell ref="E52:E57"/>
    <mergeCell ref="C74:Q77"/>
    <mergeCell ref="C82:Q85"/>
  </mergeCells>
  <printOptions/>
  <pageMargins left="0.47222222222222227" right="0.11805555555555557" top="1.0236111111111112" bottom="0.984027777777778" header="0.5902777777777778" footer="0.5118055555555556"/>
  <pageSetup horizontalDpi="300" verticalDpi="300" orientation="landscape" paperSize="9" r:id="rId1"/>
  <headerFooter alignWithMargins="0">
    <oddHeader xml:space="preserve">&amp;R&amp;8Załącznik nr 6 do Uchwały Nr XXIII/125/08 Rady Miasta Jedlina-Zdrój z dnia 30 grudnia 08r. 
Załącznik nr 12 do Uchwały Nr XIII/73/07  Rady Miasta w Jedlinie-Zdroju z dnia 28 grudnia 2007r.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22:V33"/>
  <sheetViews>
    <sheetView zoomScale="140" zoomScaleNormal="140" workbookViewId="0" topLeftCell="H1">
      <selection activeCell="L33" sqref="L33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1.421875" style="0" customWidth="1"/>
    <col min="4" max="4" width="9.28125" style="0" customWidth="1"/>
    <col min="5" max="16384" width="11.421875" style="0" customWidth="1"/>
  </cols>
  <sheetData>
    <row r="1" s="91" customFormat="1" ht="12.75"/>
    <row r="2" s="91" customFormat="1" ht="12.75"/>
    <row r="3" s="91" customFormat="1" ht="12.75"/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s="91" customFormat="1" ht="12.75"/>
    <row r="19" s="91" customFormat="1" ht="12.75"/>
    <row r="20" s="91" customFormat="1" ht="12.75"/>
    <row r="21" s="91" customFormat="1" ht="12.75"/>
    <row r="22" spans="5:16" s="91" customFormat="1" ht="12.75">
      <c r="E22"/>
      <c r="F22"/>
      <c r="G22"/>
      <c r="H22"/>
      <c r="I22"/>
      <c r="J22"/>
      <c r="K22"/>
      <c r="L22"/>
      <c r="M22"/>
      <c r="N22"/>
      <c r="O22"/>
      <c r="P22"/>
    </row>
    <row r="23" spans="5:16" s="91" customFormat="1" ht="12.75">
      <c r="E23"/>
      <c r="F23"/>
      <c r="G23"/>
      <c r="H23"/>
      <c r="I23"/>
      <c r="J23"/>
      <c r="K23"/>
      <c r="L23"/>
      <c r="M23"/>
      <c r="N23"/>
      <c r="O23"/>
      <c r="P23"/>
    </row>
    <row r="24" spans="5:16" s="91" customFormat="1" ht="12.75">
      <c r="E24"/>
      <c r="F24"/>
      <c r="G24"/>
      <c r="H24"/>
      <c r="I24"/>
      <c r="J24"/>
      <c r="K24"/>
      <c r="L24"/>
      <c r="M24"/>
      <c r="N24"/>
      <c r="O24"/>
      <c r="P24"/>
    </row>
    <row r="25" spans="5:16" s="91" customFormat="1" ht="12.75">
      <c r="E25"/>
      <c r="F25"/>
      <c r="G25"/>
      <c r="H25"/>
      <c r="I25"/>
      <c r="J25"/>
      <c r="K25"/>
      <c r="L25"/>
      <c r="M25"/>
      <c r="N25"/>
      <c r="O25"/>
      <c r="P25"/>
    </row>
    <row r="26" spans="5:22" s="91" customFormat="1" ht="12.75">
      <c r="E26"/>
      <c r="F26"/>
      <c r="G26"/>
      <c r="H26"/>
      <c r="I26"/>
      <c r="J26"/>
      <c r="K26"/>
      <c r="L26"/>
      <c r="M26"/>
      <c r="N26"/>
      <c r="O26"/>
      <c r="P26"/>
      <c r="Q26" s="2"/>
      <c r="R26" s="2"/>
      <c r="S26" s="2"/>
      <c r="T26" s="2"/>
      <c r="U26" s="2"/>
      <c r="V26" s="2"/>
    </row>
    <row r="27" spans="5:22" s="91" customFormat="1" ht="12.75">
      <c r="E27"/>
      <c r="F27"/>
      <c r="G27"/>
      <c r="H27"/>
      <c r="I27"/>
      <c r="J27"/>
      <c r="K27"/>
      <c r="L27"/>
      <c r="M27"/>
      <c r="N27"/>
      <c r="O27"/>
      <c r="P27"/>
      <c r="Q27" s="3"/>
      <c r="R27" s="3"/>
      <c r="S27" s="3"/>
      <c r="T27" s="3"/>
      <c r="U27" s="3"/>
      <c r="V27" s="3"/>
    </row>
    <row r="28" spans="6:22" s="91" customFormat="1" ht="14.25">
      <c r="F28" s="92"/>
      <c r="G28" s="93" t="s">
        <v>59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</row>
    <row r="29" spans="6:22" s="91" customFormat="1" ht="14.25">
      <c r="F29" s="92"/>
      <c r="G29" s="95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6:22" s="91" customFormat="1" ht="14.25">
      <c r="F30" s="92"/>
      <c r="G30" s="95" t="s">
        <v>29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</row>
    <row r="31" spans="6:22" s="91" customFormat="1" ht="12.75">
      <c r="F31" s="92"/>
      <c r="G31" s="95" t="s">
        <v>30</v>
      </c>
      <c r="H31" s="96"/>
      <c r="I31" s="97" t="s">
        <v>31</v>
      </c>
      <c r="J31" s="98">
        <v>6500000</v>
      </c>
      <c r="K31" s="98">
        <v>3025266</v>
      </c>
      <c r="L31" s="98">
        <v>3474734</v>
      </c>
      <c r="M31" s="89">
        <v>6500000</v>
      </c>
      <c r="N31" s="89">
        <v>2025266</v>
      </c>
      <c r="O31" s="89">
        <v>1000000</v>
      </c>
      <c r="P31" s="89">
        <v>0</v>
      </c>
      <c r="Q31" s="89">
        <v>455300</v>
      </c>
      <c r="R31" s="89">
        <v>3474734</v>
      </c>
      <c r="S31" s="89">
        <v>3474734</v>
      </c>
      <c r="T31" s="89">
        <v>0</v>
      </c>
      <c r="U31" s="89">
        <v>0</v>
      </c>
      <c r="V31" s="89">
        <v>0</v>
      </c>
    </row>
    <row r="32" spans="6:22" s="91" customFormat="1" ht="12.75">
      <c r="F32" s="92"/>
      <c r="G32" s="95" t="s">
        <v>32</v>
      </c>
      <c r="H32" s="96"/>
      <c r="I32" s="99" t="s">
        <v>33</v>
      </c>
      <c r="J32" s="98">
        <v>2467300</v>
      </c>
      <c r="K32" s="98">
        <v>1455300</v>
      </c>
      <c r="L32" s="98">
        <v>1012000</v>
      </c>
      <c r="M32" s="89">
        <v>2467300</v>
      </c>
      <c r="N32" s="89">
        <v>1455300</v>
      </c>
      <c r="O32" s="89">
        <v>1000000</v>
      </c>
      <c r="P32" s="89">
        <v>0</v>
      </c>
      <c r="Q32" s="89">
        <v>455300</v>
      </c>
      <c r="R32" s="89">
        <v>1012000</v>
      </c>
      <c r="S32" s="89">
        <v>1012000</v>
      </c>
      <c r="T32" s="89">
        <v>0</v>
      </c>
      <c r="U32" s="89">
        <v>0</v>
      </c>
      <c r="V32" s="89">
        <v>0</v>
      </c>
    </row>
    <row r="33" spans="6:22" s="91" customFormat="1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  <row r="44" s="91" customFormat="1" ht="12.75"/>
    <row r="45" s="91" customFormat="1" ht="12.75"/>
    <row r="46" s="91" customFormat="1" ht="12.75"/>
    <row r="47" s="91" customFormat="1" ht="12.75"/>
    <row r="48" s="91" customFormat="1" ht="12.75"/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</sheetData>
  <printOptions/>
  <pageMargins left="0.47222222222222227" right="0.11805555555555557" top="1.4916666666666667" bottom="0.2951388888888889" header="0.8506944444444445" footer="0.5118055555555556"/>
  <pageSetup firstPageNumber="1" useFirstPageNumber="1" horizontalDpi="300" verticalDpi="300" orientation="landscape" paperSize="9"/>
  <headerFooter alignWithMargins="0">
    <oddHeader>&amp;R&amp;8Załącznik Nr 1do Uchwały Nr VII/33/ 07
Rady Miasta Jedlina-Zdrój z dnia 26.04.07r.
Załącznik Nr 2 Do Uchwały Nr XX/103/04/
Rady Miasta w Jedlinie-Zdroju z dnia 30 czerwca 2004r.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2" sqref="A12"/>
    </sheetView>
  </sheetViews>
  <sheetFormatPr defaultColWidth="11.421875" defaultRowHeight="12.75"/>
  <sheetData>
    <row r="1" s="91" customFormat="1" ht="12.75"/>
    <row r="2" s="91" customFormat="1" ht="12.75"/>
    <row r="3" s="91" customFormat="1" ht="12.75"/>
    <row r="4" s="91" customFormat="1" ht="12.75"/>
    <row r="5" s="91" customFormat="1" ht="12.75"/>
    <row r="6" s="91" customFormat="1" ht="12.75"/>
    <row r="7" s="91" customFormat="1" ht="12.75"/>
    <row r="8" s="91" customFormat="1" ht="12.75"/>
    <row r="9" s="91" customFormat="1" ht="12.75"/>
    <row r="10" s="91" customFormat="1" ht="12.75"/>
    <row r="11" s="91" customFormat="1" ht="12.75"/>
    <row r="12" s="91" customFormat="1" ht="12.75"/>
    <row r="13" s="91" customFormat="1" ht="12.75"/>
    <row r="14" s="91" customFormat="1" ht="12.75"/>
    <row r="15" s="91" customFormat="1" ht="12.75"/>
    <row r="16" s="91" customFormat="1" ht="12.75"/>
    <row r="17" s="91" customFormat="1" ht="12.75"/>
    <row r="18" s="91" customFormat="1" ht="12.75"/>
    <row r="19" s="91" customFormat="1" ht="12.75"/>
    <row r="20" s="91" customFormat="1" ht="12.75"/>
    <row r="21" s="91" customFormat="1" ht="12.75"/>
    <row r="22" s="91" customFormat="1" ht="12.75"/>
    <row r="23" s="91" customFormat="1" ht="12.75"/>
    <row r="24" s="91" customFormat="1" ht="12.75"/>
    <row r="25" s="91" customFormat="1" ht="12.75"/>
    <row r="26" s="91" customFormat="1" ht="12.75"/>
    <row r="27" s="91" customFormat="1" ht="12.75"/>
    <row r="28" s="91" customFormat="1" ht="12.75"/>
    <row r="29" s="91" customFormat="1" ht="12.75"/>
    <row r="30" s="91" customFormat="1" ht="12.75"/>
    <row r="31" s="91" customFormat="1" ht="12.75"/>
    <row r="32" s="91" customFormat="1" ht="12.75"/>
    <row r="33" s="91" customFormat="1" ht="12.75"/>
    <row r="34" s="91" customFormat="1" ht="12.75"/>
    <row r="35" s="91" customFormat="1" ht="12.75"/>
    <row r="36" s="91" customFormat="1" ht="12.75"/>
    <row r="37" s="91" customFormat="1" ht="12.75"/>
    <row r="38" s="91" customFormat="1" ht="12.75"/>
    <row r="39" s="91" customFormat="1" ht="12.75"/>
    <row r="40" s="91" customFormat="1" ht="12.75"/>
    <row r="41" s="91" customFormat="1" ht="12.75"/>
    <row r="42" s="91" customFormat="1" ht="12.75"/>
    <row r="43" s="91" customFormat="1" ht="12.75"/>
    <row r="44" s="91" customFormat="1" ht="12.75"/>
    <row r="45" s="91" customFormat="1" ht="12.75"/>
    <row r="46" s="91" customFormat="1" ht="12.75"/>
    <row r="47" s="91" customFormat="1" ht="12.75"/>
    <row r="48" s="91" customFormat="1" ht="12.75"/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</sheetData>
  <printOptions/>
  <pageMargins left="0.47222222222222227" right="0.11805555555555557" top="1.4916666666666667" bottom="0.2951388888888889" header="0.8506944444444445" footer="0.5118055555555556"/>
  <pageSetup horizontalDpi="300" verticalDpi="300" orientation="landscape" paperSize="9"/>
  <headerFooter alignWithMargins="0">
    <oddHeader>&amp;R&amp;8Załącznik do Uchwały Nr  /  / 07
Rady Miasta Jedlina-Zdrój z dnia.......
Załącznik Nr 2 Do Uchwały Nr XX/103/04/
Rady Miasta w Jedlinie-Zdroju z dnia 30 czerwca 2004r.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2009-01-02T12:55:17Z</cp:lastPrinted>
  <dcterms:created xsi:type="dcterms:W3CDTF">2008-09-22T20:55:53Z</dcterms:created>
  <dcterms:modified xsi:type="dcterms:W3CDTF">2009-01-02T12:55:49Z</dcterms:modified>
  <cp:category/>
  <cp:version/>
  <cp:contentType/>
  <cp:contentStatus/>
</cp:coreProperties>
</file>