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2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<sst xmlns="http://schemas.openxmlformats.org/spreadsheetml/2006/main" count="160" uniqueCount="160">
  <si>
    <t>w  złotych</t>
  </si>
  <si>
    <t>Dział</t>
  </si>
  <si>
    <t>Rozdział</t>
  </si>
  <si>
    <r>
      <rPr>
        <b/>
        <sz val="8"/>
        <rFont val="Arial"/>
        <family val="0"/>
      </rPr>
      <t>Plan
na 2008 r.
(5+11)</t>
    </r>
  </si>
  <si>
    <t>z tego:</t>
  </si>
  <si>
    <t>Nazwa</t>
  </si>
  <si>
    <t>Wydatki bieżące</t>
  </si>
  <si>
    <t>w tym:</t>
  </si>
  <si>
    <t>Wydatki majątkowe</t>
  </si>
  <si>
    <r>
      <rPr>
        <b/>
        <sz val="8"/>
        <rFont val="Arial"/>
        <family val="0"/>
      </rPr>
      <t>Wynagro-
dzenia (4010,4040, 4100, 4170)</t>
    </r>
  </si>
  <si>
    <r>
      <rPr>
        <b/>
        <sz val="8"/>
        <rFont val="Arial"/>
        <family val="0"/>
      </rPr>
      <t>Pochodne od 
wynagrodzeń   (4110,4120)</t>
    </r>
  </si>
  <si>
    <t>Dotacje</t>
  </si>
  <si>
    <t>Wydatki na obsługę długu</t>
  </si>
  <si>
    <r>
      <rPr>
        <b/>
        <sz val="8"/>
        <rFont val="Arial"/>
        <family val="0"/>
      </rPr>
      <t>Wydatki
z tytułu poręczeń
i gwarancji</t>
    </r>
  </si>
  <si>
    <t>010</t>
  </si>
  <si>
    <t>Rolnictwo i łowiectwo</t>
  </si>
  <si>
    <t>01030</t>
  </si>
  <si>
    <t>Izby rolnicze</t>
  </si>
  <si>
    <t>020</t>
  </si>
  <si>
    <t>Leśnictwo</t>
  </si>
  <si>
    <t>02001</t>
  </si>
  <si>
    <t>Gospodarka leśna</t>
  </si>
  <si>
    <t>500</t>
  </si>
  <si>
    <t>Handel</t>
  </si>
  <si>
    <t>50095</t>
  </si>
  <si>
    <t>Pozostała działalność</t>
  </si>
  <si>
    <t>600</t>
  </si>
  <si>
    <t>Transport i łączność</t>
  </si>
  <si>
    <t>60016</t>
  </si>
  <si>
    <t>Drogi publiczne gminne</t>
  </si>
  <si>
    <t xml:space="preserve">630 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</si>
  <si>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</si>
  <si>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</si>
  <si>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</si>
  <si>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</si>
  <si>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</si>
  <si>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</si>
  <si>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</si>
  <si>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70095</t>
  </si>
  <si>
    <t>Pozostała działalność</t>
  </si>
  <si>
    <t>710</t>
  </si>
  <si>
    <t>Działalność usługowa</t>
  </si>
  <si>
    <t>71004</t>
  </si>
  <si>
    <t>Plany zagospodarowania przestrzennego</t>
  </si>
  <si>
    <t>71035</t>
  </si>
  <si>
    <t>Cmentarze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</si>
  <si>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</si>
  <si>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</si>
  <si>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</si>
  <si>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</si>
  <si>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</si>
  <si>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</si>
  <si>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75023</t>
  </si>
  <si>
    <t>Urzędy gmin (miast i miast na prawach powiatu)</t>
  </si>
  <si>
    <t>75075</t>
  </si>
  <si>
    <t>Promocja jednostek samorządu terytorialnego</t>
  </si>
  <si>
    <t>75095</t>
  </si>
  <si>
    <t>Pozostała działalność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</si>
  <si>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</si>
  <si>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</si>
  <si>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</si>
  <si>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</si>
  <si>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</si>
  <si>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</si>
  <si>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</si>
  <si>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</si>
  <si>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</si>
  <si>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</si>
  <si>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75405</t>
  </si>
  <si>
    <t>Komendy powiatowe policji</t>
  </si>
  <si>
    <t>75414</t>
  </si>
  <si>
    <t>Obrona cywilna</t>
  </si>
  <si>
    <t>75495</t>
  </si>
  <si>
    <t>Pozostała działalność</t>
  </si>
  <si>
    <t>756</t>
  </si>
  <si>
    <t>Dochody od osób prawnych, osób fizycznych oraz innych jednostek nieposiadających osobowości prawnej oraz wydatki związane z  ich poborem</t>
  </si>
  <si>
    <t>75647</t>
  </si>
  <si>
    <t>Pobór podatków, opłat i nieopodatkowanych należności budżetowych</t>
  </si>
  <si>
    <t>757</t>
  </si>
  <si>
    <t>Obsługa długu publicznego</t>
  </si>
  <si>
    <t>75702</t>
  </si>
  <si>
    <t>Obsługa papierów wartościowych, kredytów         i pożyczek jednostek samorządu terytorialnego</t>
  </si>
  <si>
    <t>758</t>
  </si>
  <si>
    <t>Różne rozliczenia</t>
  </si>
  <si>
    <t>75818</t>
  </si>
  <si>
    <t>Rezerwy ogólne i celowe</t>
  </si>
  <si>
    <t>801</t>
  </si>
  <si>
    <t>Oświata i wychowanie</t>
  </si>
  <si>
    <t>80101</t>
  </si>
  <si>
    <t>Szkoły podstawowe</t>
  </si>
  <si>
    <t>80103</t>
  </si>
  <si>
    <t>Oddziały przedszkolne przy szkołach podstawowych</t>
  </si>
  <si>
    <t>80104</t>
  </si>
  <si>
    <t>Przedszkola</t>
  </si>
  <si>
    <t>80110</t>
  </si>
  <si>
    <t>Gimnazja</t>
  </si>
  <si>
    <t>80113</t>
  </si>
  <si>
    <t>Dowożenie uczniów</t>
  </si>
  <si>
    <t>80146</t>
  </si>
  <si>
    <t>Dokształcanie i doskonalenie nauczycieli</t>
  </si>
  <si>
    <t>80195</t>
  </si>
  <si>
    <t>Pozostała działalność</t>
  </si>
  <si>
    <t>851</t>
  </si>
  <si>
    <t>Ochrona zdrowia</t>
  </si>
  <si>
    <t>85149</t>
  </si>
  <si>
    <t>Programy polityki zdrowotnej</t>
  </si>
  <si>
    <t>85153</t>
  </si>
  <si>
    <t>Przeciwdziałanie narkomanii</t>
  </si>
  <si>
    <t>85154</t>
  </si>
  <si>
    <t>Przeciwdziałanie alkoholizmowi</t>
  </si>
  <si>
    <t>852</t>
  </si>
  <si>
    <t>Pomoc społeczna</t>
  </si>
  <si>
    <t>85212</t>
  </si>
  <si>
    <t>Świadczenia rodzinne, zaliczka alimentacyjna oraz składki na ubezpieczenie emerytalne i rentowe       z ubezpieczenia społecznego</t>
  </si>
  <si>
    <t>85213</t>
  </si>
  <si>
    <t>Składki na ubezpieczenie zdrowotne opłacane za osoby pobierajace świadczenia z pomocy społecznej oraz niektóre świadczenia rodzinne</t>
  </si>
  <si>
    <t>85214</t>
  </si>
  <si>
    <t>Zasiłki i pomoc w naturze oraz składki na ubezpieczenia emerytalne i rentowe</t>
  </si>
  <si>
    <t>85215</t>
  </si>
  <si>
    <t>Dodatki mieszkaniowe</t>
  </si>
  <si>
    <t>85219</t>
  </si>
  <si>
    <t>Ośrodki pomocy społecznej</t>
  </si>
  <si>
    <t>85295</t>
  </si>
  <si>
    <t>Pozostała działalność</t>
  </si>
  <si>
    <t>854</t>
  </si>
  <si>
    <t>Edukacyjna opieka wychowawcza</t>
  </si>
  <si>
    <t>85401</t>
  </si>
  <si>
    <t>Świetlice szkolne</t>
  </si>
  <si>
    <t>85415</t>
  </si>
  <si>
    <t>Pomoc materialna dla uczniów</t>
  </si>
  <si>
    <t>900</t>
  </si>
  <si>
    <t>Gospodarka komunalna i ochrona środowiska</t>
  </si>
  <si>
    <t>90001</t>
  </si>
  <si>
    <t>Gospodarka ściekowa i ochrona wód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</si>
  <si>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</si>
  <si>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</si>
  <si>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</si>
  <si>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</si>
  <si>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</si>
  <si>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</si>
  <si>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</si>
  <si>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</si>
  <si>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</si>
  <si>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Pozostała działalność</t>
  </si>
  <si>
    <t>921</t>
  </si>
  <si>
    <t>Kultura i ochrona dziedzictwa narodowego</t>
  </si>
  <si>
    <t>92109</t>
  </si>
  <si>
    <t>Domy i ośrodki kultury, swietlice i kluby</t>
  </si>
  <si>
    <t>92116</t>
  </si>
  <si>
    <t>Biblioteki</t>
  </si>
  <si>
    <t>92120</t>
  </si>
  <si>
    <t>Ochrona i konserwacja zabytków</t>
  </si>
  <si>
    <t>926</t>
  </si>
  <si>
    <t>Kultura fizyczna i sport</t>
  </si>
  <si>
    <t>92601</t>
  </si>
  <si>
    <t>Obiekty sportowe</t>
  </si>
  <si>
    <t>92695</t>
  </si>
  <si>
    <t>Pozostała działalność</t>
  </si>
  <si>
    <t>Ogółem wydatki</t>
  </si>
  <si>
    <t>Wydatki budżetu gminy Jedlina-Zdrój  na 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</si>
</sst>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</numFmts>
  <fonts count="8">
    <font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 CE"/>
      <family val="0"/>
    </font>
    <font>
      <sz val="14"/>
      <name val="Arial CE"/>
      <family val="0"/>
    </font>
    <font>
      <sz val="10"/>
      <name val="Arial CE"/>
      <family val="0"/>
    </font>
    <font>
      <b/>
      <sz val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" xfId="0" applyNumberFormat="1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vertical="top"/>
    </xf>
    <xf numFmtId="2" fontId="0" fillId="0" borderId="3" xfId="0" applyNumberFormat="1" applyFont="1" applyBorder="1" applyAlignment="1">
      <alignment horizontal="center" vertical="top"/>
    </xf>
    <xf numFmtId="2" fontId="0" fillId="0" borderId="4" xfId="0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left" vertical="top"/>
    </xf>
    <xf numFmtId="0" fontId="0" fillId="0" borderId="5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justify" vertical="top"/>
    </xf>
    <xf numFmtId="0" fontId="0" fillId="0" borderId="6" xfId="0" applyFont="1" applyBorder="1" applyAlignment="1">
      <alignment horizontal="center" vertical="top"/>
    </xf>
    <xf numFmtId="2" fontId="0" fillId="0" borderId="6" xfId="0" applyNumberFormat="1" applyFont="1" applyBorder="1" applyAlignment="1">
      <alignment horizontal="center" vertical="top"/>
    </xf>
    <xf numFmtId="2" fontId="0" fillId="0" borderId="7" xfId="0" applyNumberFormat="1" applyFont="1" applyBorder="1" applyAlignment="1">
      <alignment horizontal="center" vertical="top"/>
    </xf>
    <xf numFmtId="0" fontId="0" fillId="0" borderId="3" xfId="0" applyFont="1" applyBorder="1" applyAlignment="1">
      <alignment horizontal="justify" vertical="top"/>
    </xf>
    <xf numFmtId="0" fontId="0" fillId="0" borderId="1" xfId="0" applyFont="1" applyBorder="1" applyAlignment="1">
      <alignment horizontal="left" vertical="center"/>
    </xf>
    <xf numFmtId="2" fontId="0" fillId="0" borderId="1" xfId="0" applyNumberFormat="1" applyFont="1" applyBorder="1" applyAlignment="1">
      <alignment horizontal="center" vertical="top"/>
    </xf>
    <xf numFmtId="2" fontId="0" fillId="0" borderId="1" xfId="0" applyNumberFormat="1" applyFont="1" applyBorder="1" applyAlignment="1">
      <alignment horizontal="justify" vertical="top"/>
    </xf>
    <xf numFmtId="0" fontId="0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vertical="top" wrapText="1"/>
    </xf>
    <xf numFmtId="49" fontId="7" fillId="0" borderId="9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vertical="top" wrapText="1"/>
    </xf>
    <xf numFmtId="0" fontId="7" fillId="0" borderId="9" xfId="0" applyFont="1" applyFill="1" applyBorder="1" applyAlignment="1">
      <alignment horizontal="justify" vertical="top" wrapText="1"/>
    </xf>
    <xf numFmtId="0" fontId="7" fillId="0" borderId="9" xfId="0" applyFont="1" applyBorder="1" applyAlignment="1">
      <alignment horizontal="justify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right" vertical="center" wrapText="1"/>
    </xf>
    <xf numFmtId="4" fontId="7" fillId="2" borderId="8" xfId="0" applyNumberFormat="1" applyFont="1" applyFill="1" applyBorder="1" applyAlignment="1">
      <alignment horizontal="right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vertical="top" wrapText="1"/>
    </xf>
    <xf numFmtId="4" fontId="6" fillId="2" borderId="10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52">
      <selection activeCell="A81" sqref="A81:L81"/>
    </sheetView>
  </sheetViews>
  <sheetFormatPr defaultColWidth="9.140625" defaultRowHeight="12.75"/>
  <cols>
    <col min="1" max="1" width="5.140625" style="1" customWidth="1"/>
    <col min="2" max="2" width="7.8515625" style="1" customWidth="1"/>
    <col min="3" max="3" width="11.57421875" style="1" customWidth="1"/>
    <col min="4" max="4" width="21.8515625" style="1" customWidth="1"/>
    <col min="5" max="5" width="11.57421875" style="1" customWidth="1"/>
    <col min="6" max="6" width="10.140625" style="1" customWidth="1"/>
    <col min="7" max="7" width="10.421875" style="1" customWidth="1"/>
    <col min="8" max="8" width="10.8515625" style="1" customWidth="1"/>
    <col min="9" max="9" width="9.28125" style="1" customWidth="1"/>
    <col min="10" max="10" width="9.00390625" style="1" customWidth="1"/>
    <col min="11" max="11" width="9.28125" style="1" customWidth="1"/>
    <col min="12" max="12" width="10.421875" style="1" customWidth="1"/>
    <col min="13" max="16384" width="11.57421875" style="1" customWidth="1"/>
  </cols>
  <sheetData>
    <row r="1" spans="7:12" ht="12.75">
      <c r="G1" s="45"/>
      <c r="H1" s="45"/>
      <c r="I1" s="45"/>
      <c r="J1" s="45"/>
      <c r="K1" s="45"/>
      <c r="L1" s="45"/>
    </row>
    <row r="2" spans="1:12" ht="18">
      <c r="A2" s="46" t="s">
        <v>159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8">
      <c r="A3" s="26"/>
      <c r="B3" s="26"/>
      <c r="C3" s="26"/>
      <c r="D3" s="26"/>
      <c r="E3" s="26"/>
      <c r="F3" s="26"/>
      <c r="G3" s="26"/>
      <c r="H3" s="27"/>
      <c r="I3" s="27"/>
      <c r="J3" s="27"/>
      <c r="K3" s="27"/>
      <c r="L3" s="27"/>
    </row>
    <row r="4" spans="1:12" ht="12.75">
      <c r="A4" s="28"/>
      <c r="B4" s="28"/>
      <c r="C4" s="28"/>
      <c r="D4" s="28"/>
      <c r="E4" s="28"/>
      <c r="F4" s="28"/>
      <c r="G4" s="27"/>
      <c r="H4" s="29"/>
      <c r="I4" s="29"/>
      <c r="J4" s="29"/>
      <c r="K4" s="47" t="s">
        <v>0</v>
      </c>
      <c r="L4" s="47"/>
    </row>
    <row r="5" spans="1:12" ht="12.75" customHeight="1">
      <c r="A5" s="52" t="s">
        <v>1</v>
      </c>
      <c r="B5" s="52" t="s">
        <v>2</v>
      </c>
      <c r="C5" s="53"/>
      <c r="D5" s="53"/>
      <c r="E5" s="52" t="s">
        <v>3</v>
      </c>
      <c r="F5" s="52" t="s">
        <v>4</v>
      </c>
      <c r="G5" s="52"/>
      <c r="H5" s="52"/>
      <c r="I5" s="52"/>
      <c r="J5" s="52"/>
      <c r="K5" s="52"/>
      <c r="L5" s="52"/>
    </row>
    <row r="6" spans="1:12" ht="12.75">
      <c r="A6" s="52"/>
      <c r="B6" s="52"/>
      <c r="C6" s="54" t="s">
        <v>5</v>
      </c>
      <c r="D6" s="54"/>
      <c r="E6" s="52"/>
      <c r="F6" s="52" t="s">
        <v>6</v>
      </c>
      <c r="G6" s="52" t="s">
        <v>7</v>
      </c>
      <c r="H6" s="52"/>
      <c r="I6" s="52"/>
      <c r="J6" s="52"/>
      <c r="K6" s="52"/>
      <c r="L6" s="52" t="s">
        <v>8</v>
      </c>
    </row>
    <row r="7" spans="1:12" ht="59.25" customHeight="1">
      <c r="A7" s="52"/>
      <c r="B7" s="52"/>
      <c r="C7" s="55"/>
      <c r="D7" s="55"/>
      <c r="E7" s="52"/>
      <c r="F7" s="52"/>
      <c r="G7" s="56" t="s">
        <v>9</v>
      </c>
      <c r="H7" s="56" t="s">
        <v>10</v>
      </c>
      <c r="I7" s="56" t="s">
        <v>11</v>
      </c>
      <c r="J7" s="56" t="s">
        <v>12</v>
      </c>
      <c r="K7" s="56" t="s">
        <v>13</v>
      </c>
      <c r="L7" s="52"/>
    </row>
    <row r="8" spans="1:12" ht="12.75">
      <c r="A8" s="30">
        <v>1</v>
      </c>
      <c r="B8" s="30">
        <v>2</v>
      </c>
      <c r="C8" s="44">
        <v>3</v>
      </c>
      <c r="D8" s="44"/>
      <c r="E8" s="30">
        <v>4</v>
      </c>
      <c r="F8" s="30">
        <v>5</v>
      </c>
      <c r="G8" s="30">
        <v>6</v>
      </c>
      <c r="H8" s="30">
        <v>7</v>
      </c>
      <c r="I8" s="30">
        <v>8</v>
      </c>
      <c r="J8" s="30">
        <v>9</v>
      </c>
      <c r="K8" s="30">
        <v>10</v>
      </c>
      <c r="L8" s="30">
        <v>11</v>
      </c>
    </row>
    <row r="9" spans="1:12" ht="12.75">
      <c r="A9" s="57" t="s">
        <v>14</v>
      </c>
      <c r="B9" s="57"/>
      <c r="C9" s="58" t="s">
        <v>15</v>
      </c>
      <c r="D9" s="58"/>
      <c r="E9" s="59">
        <f aca="true" t="shared" si="0" ref="E9:L9">SUM(E10)</f>
        <v>100</v>
      </c>
      <c r="F9" s="59">
        <f t="shared" si="0"/>
        <v>100</v>
      </c>
      <c r="G9" s="60">
        <f t="shared" si="0"/>
        <v>0</v>
      </c>
      <c r="H9" s="60">
        <f t="shared" si="0"/>
        <v>0</v>
      </c>
      <c r="I9" s="60">
        <f t="shared" si="0"/>
        <v>0</v>
      </c>
      <c r="J9" s="60">
        <f t="shared" si="0"/>
        <v>0</v>
      </c>
      <c r="K9" s="60">
        <f t="shared" si="0"/>
        <v>0</v>
      </c>
      <c r="L9" s="60">
        <f t="shared" si="0"/>
        <v>0</v>
      </c>
    </row>
    <row r="10" spans="1:12" ht="12.75">
      <c r="A10" s="30"/>
      <c r="B10" s="31" t="s">
        <v>16</v>
      </c>
      <c r="C10" s="43" t="s">
        <v>17</v>
      </c>
      <c r="D10" s="43"/>
      <c r="E10" s="32">
        <v>100</v>
      </c>
      <c r="F10" s="32">
        <v>100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</row>
    <row r="11" spans="1:12" ht="12.75">
      <c r="A11" s="61" t="s">
        <v>18</v>
      </c>
      <c r="B11" s="61"/>
      <c r="C11" s="62" t="s">
        <v>19</v>
      </c>
      <c r="D11" s="62"/>
      <c r="E11" s="63">
        <f>SUM(F11:L11)</f>
        <v>7000</v>
      </c>
      <c r="F11" s="63">
        <f aca="true" t="shared" si="1" ref="F11:L11">SUM(F12)</f>
        <v>7000</v>
      </c>
      <c r="G11" s="63">
        <f t="shared" si="1"/>
        <v>0</v>
      </c>
      <c r="H11" s="63">
        <f t="shared" si="1"/>
        <v>0</v>
      </c>
      <c r="I11" s="63">
        <f t="shared" si="1"/>
        <v>0</v>
      </c>
      <c r="J11" s="63">
        <f t="shared" si="1"/>
        <v>0</v>
      </c>
      <c r="K11" s="63">
        <f t="shared" si="1"/>
        <v>0</v>
      </c>
      <c r="L11" s="63">
        <f t="shared" si="1"/>
        <v>0</v>
      </c>
    </row>
    <row r="12" spans="1:12" ht="12.75">
      <c r="A12" s="34"/>
      <c r="B12" s="34" t="s">
        <v>20</v>
      </c>
      <c r="C12" s="41" t="s">
        <v>21</v>
      </c>
      <c r="D12" s="41"/>
      <c r="E12" s="35">
        <v>7000</v>
      </c>
      <c r="F12" s="35">
        <v>7000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</row>
    <row r="13" spans="1:12" ht="12.75">
      <c r="A13" s="61" t="s">
        <v>22</v>
      </c>
      <c r="B13" s="61"/>
      <c r="C13" s="62" t="s">
        <v>23</v>
      </c>
      <c r="D13" s="62"/>
      <c r="E13" s="63">
        <f aca="true" t="shared" si="2" ref="E13:L13">SUM(E14)</f>
        <v>2500</v>
      </c>
      <c r="F13" s="63">
        <f t="shared" si="2"/>
        <v>2500</v>
      </c>
      <c r="G13" s="63">
        <f t="shared" si="2"/>
        <v>0</v>
      </c>
      <c r="H13" s="63">
        <f t="shared" si="2"/>
        <v>0</v>
      </c>
      <c r="I13" s="63">
        <f t="shared" si="2"/>
        <v>0</v>
      </c>
      <c r="J13" s="63">
        <f t="shared" si="2"/>
        <v>0</v>
      </c>
      <c r="K13" s="63">
        <f t="shared" si="2"/>
        <v>0</v>
      </c>
      <c r="L13" s="63">
        <f t="shared" si="2"/>
        <v>0</v>
      </c>
    </row>
    <row r="14" spans="1:12" ht="12.75">
      <c r="A14" s="34"/>
      <c r="B14" s="34" t="s">
        <v>24</v>
      </c>
      <c r="C14" s="41" t="s">
        <v>25</v>
      </c>
      <c r="D14" s="41"/>
      <c r="E14" s="35">
        <v>2500</v>
      </c>
      <c r="F14" s="35">
        <v>2500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</row>
    <row r="15" spans="1:12" ht="12.75">
      <c r="A15" s="61" t="s">
        <v>26</v>
      </c>
      <c r="B15" s="61"/>
      <c r="C15" s="62" t="s">
        <v>27</v>
      </c>
      <c r="D15" s="62"/>
      <c r="E15" s="63">
        <f>SUM(F15,L15)</f>
        <v>1530000</v>
      </c>
      <c r="F15" s="63">
        <v>380000</v>
      </c>
      <c r="G15" s="63">
        <v>11300</v>
      </c>
      <c r="H15" s="63">
        <v>2250</v>
      </c>
      <c r="I15" s="63">
        <v>0</v>
      </c>
      <c r="J15" s="63">
        <v>0</v>
      </c>
      <c r="K15" s="63">
        <v>0</v>
      </c>
      <c r="L15" s="63">
        <f>SUM(L16)</f>
        <v>1150000</v>
      </c>
    </row>
    <row r="16" spans="1:12" ht="12.75">
      <c r="A16" s="34"/>
      <c r="B16" s="34" t="s">
        <v>28</v>
      </c>
      <c r="C16" s="41" t="s">
        <v>29</v>
      </c>
      <c r="D16" s="41"/>
      <c r="E16" s="35">
        <f>SUM(F16,L16)</f>
        <v>1530000</v>
      </c>
      <c r="F16" s="35">
        <v>380000</v>
      </c>
      <c r="G16" s="35">
        <v>11300</v>
      </c>
      <c r="H16" s="35">
        <v>2250</v>
      </c>
      <c r="I16" s="35">
        <v>0</v>
      </c>
      <c r="J16" s="35">
        <v>0</v>
      </c>
      <c r="K16" s="35">
        <v>0</v>
      </c>
      <c r="L16" s="35">
        <v>1150000</v>
      </c>
    </row>
    <row r="17" spans="1:12" ht="12.75">
      <c r="A17" s="61" t="s">
        <v>30</v>
      </c>
      <c r="B17" s="61"/>
      <c r="C17" s="62" t="s">
        <v>31</v>
      </c>
      <c r="D17" s="62"/>
      <c r="E17" s="63">
        <f>SUM(E18)</f>
        <v>2477300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2477300</v>
      </c>
    </row>
    <row r="18" spans="1:12" ht="12.75">
      <c r="A18" s="34"/>
      <c r="B18" s="34" t="s">
        <v>32</v>
      </c>
      <c r="C18" s="41" t="s">
        <v>33</v>
      </c>
      <c r="D18" s="41"/>
      <c r="E18" s="35">
        <v>2477300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2477300</v>
      </c>
    </row>
    <row r="19" spans="1:12" ht="12.75">
      <c r="A19" s="61" t="s">
        <v>34</v>
      </c>
      <c r="B19" s="61"/>
      <c r="C19" s="62" t="s">
        <v>35</v>
      </c>
      <c r="D19" s="62"/>
      <c r="E19" s="63">
        <f>SUM(E20,E21)</f>
        <v>700000</v>
      </c>
      <c r="F19" s="63">
        <v>700000</v>
      </c>
      <c r="G19" s="63">
        <v>2500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</row>
    <row r="20" spans="1:12" ht="12.75">
      <c r="A20" s="34"/>
      <c r="B20" s="34" t="s">
        <v>36</v>
      </c>
      <c r="C20" s="41" t="s">
        <v>37</v>
      </c>
      <c r="D20" s="41"/>
      <c r="E20" s="35">
        <f>SUM(F20,L20)</f>
        <v>120000</v>
      </c>
      <c r="F20" s="35">
        <v>120000</v>
      </c>
      <c r="G20" s="35">
        <v>2500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</row>
    <row r="21" spans="1:12" ht="12.75">
      <c r="A21" s="34"/>
      <c r="B21" s="34" t="s">
        <v>38</v>
      </c>
      <c r="C21" s="41" t="s">
        <v>39</v>
      </c>
      <c r="D21" s="41"/>
      <c r="E21" s="35">
        <f>SUM(F21,L21)</f>
        <v>580000</v>
      </c>
      <c r="F21" s="35">
        <v>580000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</row>
    <row r="22" spans="1:12" ht="12.75">
      <c r="A22" s="61" t="s">
        <v>40</v>
      </c>
      <c r="B22" s="61"/>
      <c r="C22" s="62" t="s">
        <v>41</v>
      </c>
      <c r="D22" s="62"/>
      <c r="E22" s="63">
        <f>SUM(E23:E24)</f>
        <v>130000</v>
      </c>
      <c r="F22" s="63">
        <f>SUM(F23:F24)</f>
        <v>80000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50000</v>
      </c>
    </row>
    <row r="23" spans="1:12" ht="12.75">
      <c r="A23" s="36"/>
      <c r="B23" s="36" t="s">
        <v>42</v>
      </c>
      <c r="C23" s="42" t="s">
        <v>43</v>
      </c>
      <c r="D23" s="42"/>
      <c r="E23" s="37">
        <f>SUM(F23,L23)</f>
        <v>100000</v>
      </c>
      <c r="F23" s="37">
        <v>50000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50000</v>
      </c>
    </row>
    <row r="24" spans="1:12" ht="12.75">
      <c r="A24" s="34"/>
      <c r="B24" s="34" t="s">
        <v>44</v>
      </c>
      <c r="C24" s="41" t="s">
        <v>45</v>
      </c>
      <c r="D24" s="41"/>
      <c r="E24" s="35">
        <f>SUM(F24,L24)</f>
        <v>30000</v>
      </c>
      <c r="F24" s="35">
        <v>30000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</row>
    <row r="25" spans="1:12" ht="12.75">
      <c r="A25" s="61" t="s">
        <v>46</v>
      </c>
      <c r="B25" s="61"/>
      <c r="C25" s="62" t="s">
        <v>47</v>
      </c>
      <c r="D25" s="62"/>
      <c r="E25" s="63">
        <f aca="true" t="shared" si="3" ref="E25:L25">SUM(E26:E30)</f>
        <v>2039551</v>
      </c>
      <c r="F25" s="63">
        <f t="shared" si="3"/>
        <v>1969551</v>
      </c>
      <c r="G25" s="63">
        <f t="shared" si="3"/>
        <v>1272000</v>
      </c>
      <c r="H25" s="63">
        <f t="shared" si="3"/>
        <v>249800</v>
      </c>
      <c r="I25" s="63">
        <f t="shared" si="3"/>
        <v>0</v>
      </c>
      <c r="J25" s="63">
        <f t="shared" si="3"/>
        <v>0</v>
      </c>
      <c r="K25" s="63">
        <f t="shared" si="3"/>
        <v>0</v>
      </c>
      <c r="L25" s="63">
        <f t="shared" si="3"/>
        <v>70000</v>
      </c>
    </row>
    <row r="26" spans="1:12" ht="12.75">
      <c r="A26" s="34"/>
      <c r="B26" s="34" t="s">
        <v>48</v>
      </c>
      <c r="C26" s="41" t="s">
        <v>49</v>
      </c>
      <c r="D26" s="41"/>
      <c r="E26" s="35">
        <f>SUM(F26,L26)</f>
        <v>57151</v>
      </c>
      <c r="F26" s="35">
        <v>57151</v>
      </c>
      <c r="G26" s="35">
        <v>40100</v>
      </c>
      <c r="H26" s="35">
        <v>7900</v>
      </c>
      <c r="I26" s="35">
        <v>0</v>
      </c>
      <c r="J26" s="35">
        <v>0</v>
      </c>
      <c r="K26" s="35">
        <v>0</v>
      </c>
      <c r="L26" s="35">
        <v>0</v>
      </c>
    </row>
    <row r="27" spans="1:12" ht="12.75">
      <c r="A27" s="34"/>
      <c r="B27" s="34" t="s">
        <v>50</v>
      </c>
      <c r="C27" s="41" t="s">
        <v>51</v>
      </c>
      <c r="D27" s="41"/>
      <c r="E27" s="35">
        <f>SUM(F27,L27)</f>
        <v>77000</v>
      </c>
      <c r="F27" s="35">
        <v>77000</v>
      </c>
      <c r="G27" s="35">
        <v>100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</row>
    <row r="28" spans="1:12" ht="12.75">
      <c r="A28" s="34"/>
      <c r="B28" s="34" t="s">
        <v>52</v>
      </c>
      <c r="C28" s="41" t="s">
        <v>53</v>
      </c>
      <c r="D28" s="41"/>
      <c r="E28" s="35">
        <f>SUM(F28,L28)</f>
        <v>1850000</v>
      </c>
      <c r="F28" s="35">
        <v>1780000</v>
      </c>
      <c r="G28" s="35">
        <v>1231800</v>
      </c>
      <c r="H28" s="35">
        <v>241900</v>
      </c>
      <c r="I28" s="35">
        <v>0</v>
      </c>
      <c r="J28" s="35">
        <v>0</v>
      </c>
      <c r="K28" s="35">
        <v>0</v>
      </c>
      <c r="L28" s="35">
        <v>70000</v>
      </c>
    </row>
    <row r="29" spans="1:12" ht="12.75">
      <c r="A29" s="34"/>
      <c r="B29" s="34" t="s">
        <v>54</v>
      </c>
      <c r="C29" s="41" t="s">
        <v>55</v>
      </c>
      <c r="D29" s="41"/>
      <c r="E29" s="35">
        <f>SUM(F29,L29)</f>
        <v>40000</v>
      </c>
      <c r="F29" s="35">
        <v>40000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</row>
    <row r="30" spans="1:12" ht="12.75">
      <c r="A30" s="34"/>
      <c r="B30" s="34" t="s">
        <v>56</v>
      </c>
      <c r="C30" s="41" t="s">
        <v>57</v>
      </c>
      <c r="D30" s="41"/>
      <c r="E30" s="35">
        <v>15400</v>
      </c>
      <c r="F30" s="35">
        <v>15400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</row>
    <row r="31" spans="1:12" ht="38.25" customHeight="1">
      <c r="A31" s="61" t="s">
        <v>58</v>
      </c>
      <c r="B31" s="61"/>
      <c r="C31" s="62" t="s">
        <v>59</v>
      </c>
      <c r="D31" s="62"/>
      <c r="E31" s="63">
        <f aca="true" t="shared" si="4" ref="E31:L31">SUM(E32)</f>
        <v>863</v>
      </c>
      <c r="F31" s="63">
        <f t="shared" si="4"/>
        <v>863</v>
      </c>
      <c r="G31" s="63">
        <f t="shared" si="4"/>
        <v>0</v>
      </c>
      <c r="H31" s="63">
        <f t="shared" si="4"/>
        <v>0</v>
      </c>
      <c r="I31" s="63">
        <f t="shared" si="4"/>
        <v>0</v>
      </c>
      <c r="J31" s="63">
        <f t="shared" si="4"/>
        <v>0</v>
      </c>
      <c r="K31" s="63">
        <f t="shared" si="4"/>
        <v>0</v>
      </c>
      <c r="L31" s="63">
        <f t="shared" si="4"/>
        <v>0</v>
      </c>
    </row>
    <row r="32" spans="1:12" ht="25.5" customHeight="1">
      <c r="A32" s="34"/>
      <c r="B32" s="34" t="s">
        <v>60</v>
      </c>
      <c r="C32" s="41" t="s">
        <v>61</v>
      </c>
      <c r="D32" s="41"/>
      <c r="E32" s="35">
        <f>SUM(F32,L32)</f>
        <v>863</v>
      </c>
      <c r="F32" s="35">
        <v>863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</row>
    <row r="33" spans="1:12" ht="12.75">
      <c r="A33" s="61" t="s">
        <v>62</v>
      </c>
      <c r="B33" s="61"/>
      <c r="C33" s="62" t="s">
        <v>63</v>
      </c>
      <c r="D33" s="62"/>
      <c r="E33" s="63">
        <f aca="true" t="shared" si="5" ref="E33:L33">SUM(E34)</f>
        <v>500</v>
      </c>
      <c r="F33" s="63">
        <f t="shared" si="5"/>
        <v>500</v>
      </c>
      <c r="G33" s="63">
        <f t="shared" si="5"/>
        <v>0</v>
      </c>
      <c r="H33" s="63">
        <f t="shared" si="5"/>
        <v>0</v>
      </c>
      <c r="I33" s="63">
        <f t="shared" si="5"/>
        <v>0</v>
      </c>
      <c r="J33" s="63">
        <f t="shared" si="5"/>
        <v>0</v>
      </c>
      <c r="K33" s="63">
        <f t="shared" si="5"/>
        <v>0</v>
      </c>
      <c r="L33" s="63">
        <f t="shared" si="5"/>
        <v>0</v>
      </c>
    </row>
    <row r="34" spans="1:12" ht="12.75">
      <c r="A34" s="36"/>
      <c r="B34" s="36" t="s">
        <v>64</v>
      </c>
      <c r="C34" s="38" t="s">
        <v>65</v>
      </c>
      <c r="D34" s="38"/>
      <c r="E34" s="37">
        <f>SUM(F34,L34)</f>
        <v>500</v>
      </c>
      <c r="F34" s="37">
        <v>500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</row>
    <row r="35" spans="1:12" ht="23.25" customHeight="1">
      <c r="A35" s="61" t="s">
        <v>66</v>
      </c>
      <c r="B35" s="61"/>
      <c r="C35" s="62" t="s">
        <v>67</v>
      </c>
      <c r="D35" s="62"/>
      <c r="E35" s="63">
        <f aca="true" t="shared" si="6" ref="E35:L35">SUM(E36:E38)</f>
        <v>21000</v>
      </c>
      <c r="F35" s="63">
        <f t="shared" si="6"/>
        <v>21000</v>
      </c>
      <c r="G35" s="63">
        <f t="shared" si="6"/>
        <v>0</v>
      </c>
      <c r="H35" s="63">
        <f t="shared" si="6"/>
        <v>0</v>
      </c>
      <c r="I35" s="63">
        <f t="shared" si="6"/>
        <v>0</v>
      </c>
      <c r="J35" s="63">
        <f t="shared" si="6"/>
        <v>0</v>
      </c>
      <c r="K35" s="63">
        <f t="shared" si="6"/>
        <v>0</v>
      </c>
      <c r="L35" s="63">
        <f t="shared" si="6"/>
        <v>0</v>
      </c>
    </row>
    <row r="36" spans="1:12" ht="12.75">
      <c r="A36" s="36"/>
      <c r="B36" s="36" t="s">
        <v>68</v>
      </c>
      <c r="C36" s="38" t="s">
        <v>69</v>
      </c>
      <c r="D36" s="38"/>
      <c r="E36" s="37">
        <f>SUM(F36,L36)</f>
        <v>10000</v>
      </c>
      <c r="F36" s="37">
        <v>10000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</row>
    <row r="37" spans="1:12" ht="12.75">
      <c r="A37" s="36"/>
      <c r="B37" s="36" t="s">
        <v>70</v>
      </c>
      <c r="C37" s="38" t="s">
        <v>71</v>
      </c>
      <c r="D37" s="38"/>
      <c r="E37" s="37">
        <f>SUM(F37,L37)</f>
        <v>1000</v>
      </c>
      <c r="F37" s="37">
        <v>1000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</row>
    <row r="38" spans="1:12" ht="12.75">
      <c r="A38" s="36"/>
      <c r="B38" s="36" t="s">
        <v>72</v>
      </c>
      <c r="C38" s="38" t="s">
        <v>73</v>
      </c>
      <c r="D38" s="38"/>
      <c r="E38" s="37">
        <f>SUM(F38,L38)</f>
        <v>10000</v>
      </c>
      <c r="F38" s="37">
        <v>10000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</row>
    <row r="39" spans="1:12" ht="44.25" customHeight="1">
      <c r="A39" s="61" t="s">
        <v>74</v>
      </c>
      <c r="B39" s="61"/>
      <c r="C39" s="62" t="s">
        <v>75</v>
      </c>
      <c r="D39" s="62"/>
      <c r="E39" s="63">
        <f aca="true" t="shared" si="7" ref="E39:L39">SUM(E40)</f>
        <v>20000</v>
      </c>
      <c r="F39" s="63">
        <f t="shared" si="7"/>
        <v>20000</v>
      </c>
      <c r="G39" s="63">
        <f t="shared" si="7"/>
        <v>7000</v>
      </c>
      <c r="H39" s="63">
        <f t="shared" si="7"/>
        <v>0</v>
      </c>
      <c r="I39" s="63">
        <f t="shared" si="7"/>
        <v>0</v>
      </c>
      <c r="J39" s="63">
        <f t="shared" si="7"/>
        <v>0</v>
      </c>
      <c r="K39" s="63">
        <f t="shared" si="7"/>
        <v>0</v>
      </c>
      <c r="L39" s="63">
        <f t="shared" si="7"/>
        <v>0</v>
      </c>
    </row>
    <row r="40" spans="1:12" ht="12.75">
      <c r="A40" s="36"/>
      <c r="B40" s="36" t="s">
        <v>76</v>
      </c>
      <c r="C40" s="38" t="s">
        <v>77</v>
      </c>
      <c r="D40" s="38"/>
      <c r="E40" s="37">
        <f>SUM(F40,L40)</f>
        <v>20000</v>
      </c>
      <c r="F40" s="37">
        <v>20000</v>
      </c>
      <c r="G40" s="37">
        <v>7000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</row>
    <row r="41" spans="1:12" ht="12.75">
      <c r="A41" s="61" t="s">
        <v>78</v>
      </c>
      <c r="B41" s="61"/>
      <c r="C41" s="62" t="s">
        <v>79</v>
      </c>
      <c r="D41" s="62"/>
      <c r="E41" s="63">
        <f aca="true" t="shared" si="8" ref="E41:L41">SUM(E42)</f>
        <v>150000</v>
      </c>
      <c r="F41" s="63">
        <f t="shared" si="8"/>
        <v>150000</v>
      </c>
      <c r="G41" s="63">
        <f t="shared" si="8"/>
        <v>0</v>
      </c>
      <c r="H41" s="63">
        <f t="shared" si="8"/>
        <v>0</v>
      </c>
      <c r="I41" s="63">
        <f t="shared" si="8"/>
        <v>0</v>
      </c>
      <c r="J41" s="63">
        <f t="shared" si="8"/>
        <v>150000</v>
      </c>
      <c r="K41" s="63">
        <f t="shared" si="8"/>
        <v>0</v>
      </c>
      <c r="L41" s="63">
        <f t="shared" si="8"/>
        <v>0</v>
      </c>
    </row>
    <row r="42" spans="1:12" ht="12.75">
      <c r="A42" s="36"/>
      <c r="B42" s="36" t="s">
        <v>80</v>
      </c>
      <c r="C42" s="38" t="s">
        <v>81</v>
      </c>
      <c r="D42" s="38"/>
      <c r="E42" s="37">
        <f>SUM(F42,L42)</f>
        <v>150000</v>
      </c>
      <c r="F42" s="37">
        <v>150000</v>
      </c>
      <c r="G42" s="37">
        <v>0</v>
      </c>
      <c r="H42" s="37">
        <v>0</v>
      </c>
      <c r="I42" s="37">
        <v>0</v>
      </c>
      <c r="J42" s="37">
        <v>150000</v>
      </c>
      <c r="K42" s="37">
        <v>0</v>
      </c>
      <c r="L42" s="37">
        <v>0</v>
      </c>
    </row>
    <row r="43" spans="1:12" ht="12.75">
      <c r="A43" s="61" t="s">
        <v>82</v>
      </c>
      <c r="B43" s="61"/>
      <c r="C43" s="62" t="s">
        <v>83</v>
      </c>
      <c r="D43" s="62"/>
      <c r="E43" s="63">
        <f>SUM(E44)</f>
        <v>52886</v>
      </c>
      <c r="F43" s="63">
        <f>SUM(F44)</f>
        <v>52886</v>
      </c>
      <c r="G43" s="63">
        <v>0</v>
      </c>
      <c r="H43" s="63">
        <f>SUM(H44)</f>
        <v>0</v>
      </c>
      <c r="I43" s="63">
        <f>SUM(I44)</f>
        <v>0</v>
      </c>
      <c r="J43" s="63">
        <f>SUM(J44)</f>
        <v>0</v>
      </c>
      <c r="K43" s="63">
        <f>SUM(K44)</f>
        <v>0</v>
      </c>
      <c r="L43" s="63">
        <f>SUM(L44)</f>
        <v>0</v>
      </c>
    </row>
    <row r="44" spans="1:12" ht="12.75">
      <c r="A44" s="36"/>
      <c r="B44" s="36" t="s">
        <v>84</v>
      </c>
      <c r="C44" s="38" t="s">
        <v>85</v>
      </c>
      <c r="D44" s="38"/>
      <c r="E44" s="37">
        <v>52886</v>
      </c>
      <c r="F44" s="37">
        <v>52886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</row>
    <row r="45" spans="1:12" ht="12.75">
      <c r="A45" s="61" t="s">
        <v>86</v>
      </c>
      <c r="B45" s="61"/>
      <c r="C45" s="62" t="s">
        <v>87</v>
      </c>
      <c r="D45" s="62"/>
      <c r="E45" s="63">
        <f aca="true" t="shared" si="9" ref="E45:L45">SUM(E46:E52)</f>
        <v>3685800</v>
      </c>
      <c r="F45" s="63">
        <f t="shared" si="9"/>
        <v>2685800</v>
      </c>
      <c r="G45" s="63">
        <f t="shared" si="9"/>
        <v>1635800</v>
      </c>
      <c r="H45" s="63">
        <f t="shared" si="9"/>
        <v>285900</v>
      </c>
      <c r="I45" s="63">
        <f t="shared" si="9"/>
        <v>280000</v>
      </c>
      <c r="J45" s="63">
        <f t="shared" si="9"/>
        <v>0</v>
      </c>
      <c r="K45" s="63">
        <f t="shared" si="9"/>
        <v>0</v>
      </c>
      <c r="L45" s="63">
        <f t="shared" si="9"/>
        <v>1000000</v>
      </c>
    </row>
    <row r="46" spans="1:12" ht="12.75">
      <c r="A46" s="36"/>
      <c r="B46" s="36" t="s">
        <v>88</v>
      </c>
      <c r="C46" s="38" t="s">
        <v>89</v>
      </c>
      <c r="D46" s="38"/>
      <c r="E46" s="37">
        <f aca="true" t="shared" si="10" ref="E46:E52">SUM(F46,L46)</f>
        <v>1890000</v>
      </c>
      <c r="F46" s="37">
        <v>1140000</v>
      </c>
      <c r="G46" s="37">
        <v>826000</v>
      </c>
      <c r="H46" s="37">
        <v>141100</v>
      </c>
      <c r="I46" s="37">
        <v>0</v>
      </c>
      <c r="J46" s="37">
        <v>0</v>
      </c>
      <c r="K46" s="37">
        <v>0</v>
      </c>
      <c r="L46" s="37">
        <v>750000</v>
      </c>
    </row>
    <row r="47" spans="1:12" ht="12.75">
      <c r="A47" s="36"/>
      <c r="B47" s="36" t="s">
        <v>90</v>
      </c>
      <c r="C47" s="40" t="s">
        <v>91</v>
      </c>
      <c r="D47" s="40"/>
      <c r="E47" s="37">
        <f t="shared" si="10"/>
        <v>38200</v>
      </c>
      <c r="F47" s="37">
        <v>38200</v>
      </c>
      <c r="G47" s="37">
        <v>31000</v>
      </c>
      <c r="H47" s="37">
        <v>5500</v>
      </c>
      <c r="I47" s="37">
        <v>0</v>
      </c>
      <c r="J47" s="37">
        <v>0</v>
      </c>
      <c r="K47" s="37">
        <v>0</v>
      </c>
      <c r="L47" s="37">
        <v>0</v>
      </c>
    </row>
    <row r="48" spans="1:12" ht="12.75">
      <c r="A48" s="36"/>
      <c r="B48" s="36" t="s">
        <v>92</v>
      </c>
      <c r="C48" s="38" t="s">
        <v>93</v>
      </c>
      <c r="D48" s="38"/>
      <c r="E48" s="37">
        <f t="shared" si="10"/>
        <v>280000</v>
      </c>
      <c r="F48" s="37">
        <v>280000</v>
      </c>
      <c r="G48" s="37">
        <v>0</v>
      </c>
      <c r="H48" s="37">
        <v>0</v>
      </c>
      <c r="I48" s="37">
        <v>280000</v>
      </c>
      <c r="J48" s="37">
        <v>0</v>
      </c>
      <c r="K48" s="37">
        <v>0</v>
      </c>
      <c r="L48" s="37">
        <v>0</v>
      </c>
    </row>
    <row r="49" spans="1:12" ht="12.75">
      <c r="A49" s="36"/>
      <c r="B49" s="36" t="s">
        <v>94</v>
      </c>
      <c r="C49" s="38" t="s">
        <v>95</v>
      </c>
      <c r="D49" s="38"/>
      <c r="E49" s="37">
        <f t="shared" si="10"/>
        <v>1350000</v>
      </c>
      <c r="F49" s="37">
        <v>1100000</v>
      </c>
      <c r="G49" s="37">
        <v>778000</v>
      </c>
      <c r="H49" s="37">
        <v>139300</v>
      </c>
      <c r="I49" s="37">
        <v>0</v>
      </c>
      <c r="J49" s="37">
        <v>0</v>
      </c>
      <c r="K49" s="37">
        <v>0</v>
      </c>
      <c r="L49" s="37">
        <v>250000</v>
      </c>
    </row>
    <row r="50" spans="1:12" ht="12.75">
      <c r="A50" s="36"/>
      <c r="B50" s="36" t="s">
        <v>96</v>
      </c>
      <c r="C50" s="38" t="s">
        <v>97</v>
      </c>
      <c r="D50" s="38"/>
      <c r="E50" s="37">
        <f t="shared" si="10"/>
        <v>90000</v>
      </c>
      <c r="F50" s="37">
        <v>90000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</row>
    <row r="51" spans="1:12" ht="12.75">
      <c r="A51" s="34"/>
      <c r="B51" s="34" t="s">
        <v>98</v>
      </c>
      <c r="C51" s="39" t="s">
        <v>99</v>
      </c>
      <c r="D51" s="39"/>
      <c r="E51" s="35">
        <f t="shared" si="10"/>
        <v>11600</v>
      </c>
      <c r="F51" s="35">
        <v>11600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</row>
    <row r="52" spans="1:12" ht="12.75">
      <c r="A52" s="34"/>
      <c r="B52" s="34" t="s">
        <v>100</v>
      </c>
      <c r="C52" s="39" t="s">
        <v>101</v>
      </c>
      <c r="D52" s="39"/>
      <c r="E52" s="35">
        <f t="shared" si="10"/>
        <v>26000</v>
      </c>
      <c r="F52" s="35">
        <v>26000</v>
      </c>
      <c r="G52" s="35">
        <v>800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</row>
    <row r="53" spans="1:12" ht="12.75">
      <c r="A53" s="61" t="s">
        <v>102</v>
      </c>
      <c r="B53" s="61"/>
      <c r="C53" s="62" t="s">
        <v>103</v>
      </c>
      <c r="D53" s="62"/>
      <c r="E53" s="63">
        <f>SUM(A54:E56)</f>
        <v>70000</v>
      </c>
      <c r="F53" s="63">
        <f>SUM(F54:F56)</f>
        <v>70000</v>
      </c>
      <c r="G53" s="63">
        <f>SUM(G54:G56)</f>
        <v>6000</v>
      </c>
      <c r="H53" s="63">
        <f>SUM(H55:H56)</f>
        <v>0</v>
      </c>
      <c r="I53" s="63">
        <f>SUM(I54:I56)</f>
        <v>0</v>
      </c>
      <c r="J53" s="63">
        <f>SUM(J54:J56)</f>
        <v>0</v>
      </c>
      <c r="K53" s="63">
        <f>SUM(K54:K56)</f>
        <v>0</v>
      </c>
      <c r="L53" s="63">
        <f>SUM(L54:L56)</f>
        <v>0</v>
      </c>
    </row>
    <row r="54" spans="1:12" ht="12.75">
      <c r="A54" s="36"/>
      <c r="B54" s="36" t="s">
        <v>104</v>
      </c>
      <c r="C54" s="38" t="s">
        <v>105</v>
      </c>
      <c r="D54" s="38"/>
      <c r="E54" s="37">
        <f>SUM(F54,L54)</f>
        <v>10000</v>
      </c>
      <c r="F54" s="37">
        <v>10000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</row>
    <row r="55" spans="1:12" ht="12.75">
      <c r="A55" s="36"/>
      <c r="B55" s="36" t="s">
        <v>106</v>
      </c>
      <c r="C55" s="38" t="s">
        <v>107</v>
      </c>
      <c r="D55" s="38"/>
      <c r="E55" s="37">
        <f>SUM(F55,L55)</f>
        <v>30000</v>
      </c>
      <c r="F55" s="37">
        <v>30000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</row>
    <row r="56" spans="1:12" ht="12.75">
      <c r="A56" s="36"/>
      <c r="B56" s="36" t="s">
        <v>108</v>
      </c>
      <c r="C56" s="38" t="s">
        <v>109</v>
      </c>
      <c r="D56" s="38"/>
      <c r="E56" s="37">
        <f>SUM(F56,L56)</f>
        <v>30000</v>
      </c>
      <c r="F56" s="37">
        <v>30000</v>
      </c>
      <c r="G56" s="37">
        <v>6000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</row>
    <row r="57" spans="1:12" ht="12.75">
      <c r="A57" s="61" t="s">
        <v>110</v>
      </c>
      <c r="B57" s="61"/>
      <c r="C57" s="62" t="s">
        <v>111</v>
      </c>
      <c r="D57" s="62"/>
      <c r="E57" s="63">
        <f aca="true" t="shared" si="11" ref="E57:L57">SUM(E58:E63)</f>
        <v>2260000</v>
      </c>
      <c r="F57" s="63">
        <f t="shared" si="11"/>
        <v>2200000</v>
      </c>
      <c r="G57" s="63">
        <f t="shared" si="11"/>
        <v>257600</v>
      </c>
      <c r="H57" s="63">
        <f t="shared" si="11"/>
        <v>51200</v>
      </c>
      <c r="I57" s="63">
        <f t="shared" si="11"/>
        <v>0</v>
      </c>
      <c r="J57" s="63">
        <f t="shared" si="11"/>
        <v>0</v>
      </c>
      <c r="K57" s="63">
        <f t="shared" si="11"/>
        <v>0</v>
      </c>
      <c r="L57" s="63">
        <f t="shared" si="11"/>
        <v>60000</v>
      </c>
    </row>
    <row r="58" spans="1:12" ht="12.75">
      <c r="A58" s="36"/>
      <c r="B58" s="36" t="s">
        <v>112</v>
      </c>
      <c r="C58" s="38" t="s">
        <v>113</v>
      </c>
      <c r="D58" s="38"/>
      <c r="E58" s="37">
        <f aca="true" t="shared" si="12" ref="E58:E63">SUM(F58,L58)</f>
        <v>1151000</v>
      </c>
      <c r="F58" s="37">
        <v>1151000</v>
      </c>
      <c r="G58" s="37">
        <v>29500</v>
      </c>
      <c r="H58" s="37">
        <v>5600</v>
      </c>
      <c r="I58" s="37">
        <v>0</v>
      </c>
      <c r="J58" s="37">
        <v>0</v>
      </c>
      <c r="K58" s="37">
        <v>0</v>
      </c>
      <c r="L58" s="37">
        <v>0</v>
      </c>
    </row>
    <row r="59" spans="1:12" ht="12.75">
      <c r="A59" s="36"/>
      <c r="B59" s="36" t="s">
        <v>114</v>
      </c>
      <c r="C59" s="38" t="s">
        <v>115</v>
      </c>
      <c r="D59" s="38"/>
      <c r="E59" s="37">
        <f t="shared" si="12"/>
        <v>18000</v>
      </c>
      <c r="F59" s="37">
        <v>18000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</row>
    <row r="60" spans="1:12" ht="12.75">
      <c r="A60" s="36"/>
      <c r="B60" s="36" t="s">
        <v>116</v>
      </c>
      <c r="C60" s="38" t="s">
        <v>117</v>
      </c>
      <c r="D60" s="38"/>
      <c r="E60" s="37">
        <f t="shared" si="12"/>
        <v>451000</v>
      </c>
      <c r="F60" s="37">
        <v>451000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</row>
    <row r="61" spans="1:12" ht="12.75">
      <c r="A61" s="36"/>
      <c r="B61" s="36" t="s">
        <v>118</v>
      </c>
      <c r="C61" s="38" t="s">
        <v>119</v>
      </c>
      <c r="D61" s="38"/>
      <c r="E61" s="37">
        <f t="shared" si="12"/>
        <v>150000</v>
      </c>
      <c r="F61" s="37">
        <v>150000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</row>
    <row r="62" spans="1:12" ht="12.75">
      <c r="A62" s="36"/>
      <c r="B62" s="36" t="s">
        <v>120</v>
      </c>
      <c r="C62" s="38" t="s">
        <v>121</v>
      </c>
      <c r="D62" s="38"/>
      <c r="E62" s="37">
        <f t="shared" si="12"/>
        <v>425000</v>
      </c>
      <c r="F62" s="37">
        <v>365000</v>
      </c>
      <c r="G62" s="37">
        <v>228100</v>
      </c>
      <c r="H62" s="37">
        <v>45600</v>
      </c>
      <c r="I62" s="37">
        <v>0</v>
      </c>
      <c r="J62" s="37">
        <v>0</v>
      </c>
      <c r="K62" s="37">
        <v>0</v>
      </c>
      <c r="L62" s="37">
        <v>60000</v>
      </c>
    </row>
    <row r="63" spans="1:12" ht="12.75">
      <c r="A63" s="36"/>
      <c r="B63" s="36" t="s">
        <v>122</v>
      </c>
      <c r="C63" s="38" t="s">
        <v>123</v>
      </c>
      <c r="D63" s="38"/>
      <c r="E63" s="37">
        <f t="shared" si="12"/>
        <v>65000</v>
      </c>
      <c r="F63" s="37">
        <v>65000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</row>
    <row r="64" spans="1:12" ht="12.75">
      <c r="A64" s="61" t="s">
        <v>124</v>
      </c>
      <c r="B64" s="61"/>
      <c r="C64" s="62" t="s">
        <v>125</v>
      </c>
      <c r="D64" s="62"/>
      <c r="E64" s="63">
        <f>SUM(E65,E66)</f>
        <v>148000</v>
      </c>
      <c r="F64" s="63">
        <f>SUM(F65,F66)</f>
        <v>148000</v>
      </c>
      <c r="G64" s="63">
        <f>SUM(G65,G66)</f>
        <v>21000</v>
      </c>
      <c r="H64" s="63">
        <f>SUM(H65,H66)</f>
        <v>3700</v>
      </c>
      <c r="I64" s="63">
        <f>SUM(I65:I66)</f>
        <v>0</v>
      </c>
      <c r="J64" s="63">
        <f>SUM(J65,J66)</f>
        <v>0</v>
      </c>
      <c r="K64" s="63">
        <f>SUM(K65,K66)</f>
        <v>0</v>
      </c>
      <c r="L64" s="63">
        <f>SUM(L65,L66)</f>
        <v>0</v>
      </c>
    </row>
    <row r="65" spans="1:12" ht="12.75">
      <c r="A65" s="36"/>
      <c r="B65" s="36" t="s">
        <v>126</v>
      </c>
      <c r="C65" s="38" t="s">
        <v>127</v>
      </c>
      <c r="D65" s="38"/>
      <c r="E65" s="37">
        <f>SUM(F65,L65)</f>
        <v>28000</v>
      </c>
      <c r="F65" s="37">
        <v>28000</v>
      </c>
      <c r="G65" s="37">
        <v>21000</v>
      </c>
      <c r="H65" s="37">
        <v>3700</v>
      </c>
      <c r="I65" s="37">
        <v>0</v>
      </c>
      <c r="J65" s="37">
        <v>0</v>
      </c>
      <c r="K65" s="37">
        <v>0</v>
      </c>
      <c r="L65" s="37">
        <v>0</v>
      </c>
    </row>
    <row r="66" spans="1:12" ht="12.75">
      <c r="A66" s="36"/>
      <c r="B66" s="36" t="s">
        <v>128</v>
      </c>
      <c r="C66" s="38" t="s">
        <v>129</v>
      </c>
      <c r="D66" s="38"/>
      <c r="E66" s="37">
        <f>SUM(F66,L66)</f>
        <v>120000</v>
      </c>
      <c r="F66" s="37">
        <v>120000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</row>
    <row r="67" spans="1:12" ht="21" customHeight="1">
      <c r="A67" s="61" t="s">
        <v>130</v>
      </c>
      <c r="B67" s="61"/>
      <c r="C67" s="62" t="s">
        <v>131</v>
      </c>
      <c r="D67" s="62"/>
      <c r="E67" s="63">
        <f aca="true" t="shared" si="13" ref="E67:L67">SUM(E68:E73)</f>
        <v>479500</v>
      </c>
      <c r="F67" s="63">
        <f t="shared" si="13"/>
        <v>389500</v>
      </c>
      <c r="G67" s="63">
        <f t="shared" si="13"/>
        <v>21500</v>
      </c>
      <c r="H67" s="63">
        <f t="shared" si="13"/>
        <v>3500</v>
      </c>
      <c r="I67" s="63">
        <f t="shared" si="13"/>
        <v>0</v>
      </c>
      <c r="J67" s="63">
        <f t="shared" si="13"/>
        <v>0</v>
      </c>
      <c r="K67" s="63">
        <f t="shared" si="13"/>
        <v>0</v>
      </c>
      <c r="L67" s="63">
        <f t="shared" si="13"/>
        <v>90000</v>
      </c>
    </row>
    <row r="68" spans="1:12" ht="12.75">
      <c r="A68" s="36"/>
      <c r="B68" s="36" t="s">
        <v>132</v>
      </c>
      <c r="C68" s="38" t="s">
        <v>133</v>
      </c>
      <c r="D68" s="38"/>
      <c r="E68" s="37">
        <f aca="true" t="shared" si="14" ref="E68:E73">SUM(F68,L68)</f>
        <v>65000</v>
      </c>
      <c r="F68" s="37">
        <v>5000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60000</v>
      </c>
    </row>
    <row r="69" spans="1:12" ht="12.75">
      <c r="A69" s="36"/>
      <c r="B69" s="36" t="s">
        <v>134</v>
      </c>
      <c r="C69" s="38" t="s">
        <v>135</v>
      </c>
      <c r="D69" s="38"/>
      <c r="E69" s="37">
        <f t="shared" si="14"/>
        <v>4500</v>
      </c>
      <c r="F69" s="37">
        <v>4500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</row>
    <row r="70" spans="1:12" ht="12.75">
      <c r="A70" s="36"/>
      <c r="B70" s="36" t="s">
        <v>136</v>
      </c>
      <c r="C70" s="38" t="s">
        <v>137</v>
      </c>
      <c r="D70" s="38"/>
      <c r="E70" s="37">
        <f t="shared" si="14"/>
        <v>50000</v>
      </c>
      <c r="F70" s="37">
        <v>50000</v>
      </c>
      <c r="G70" s="37">
        <v>10000</v>
      </c>
      <c r="H70" s="37">
        <v>2000</v>
      </c>
      <c r="I70" s="37">
        <v>0</v>
      </c>
      <c r="J70" s="37">
        <v>0</v>
      </c>
      <c r="K70" s="37">
        <v>0</v>
      </c>
      <c r="L70" s="37">
        <v>0</v>
      </c>
    </row>
    <row r="71" spans="1:12" ht="12.75">
      <c r="A71" s="36"/>
      <c r="B71" s="36" t="s">
        <v>138</v>
      </c>
      <c r="C71" s="38" t="s">
        <v>139</v>
      </c>
      <c r="D71" s="38"/>
      <c r="E71" s="37">
        <f t="shared" si="14"/>
        <v>40000</v>
      </c>
      <c r="F71" s="37">
        <v>40000</v>
      </c>
      <c r="G71" s="37">
        <v>7500</v>
      </c>
      <c r="H71" s="37">
        <v>1500</v>
      </c>
      <c r="I71" s="37">
        <v>0</v>
      </c>
      <c r="J71" s="37">
        <v>0</v>
      </c>
      <c r="K71" s="37">
        <v>0</v>
      </c>
      <c r="L71" s="37">
        <v>0</v>
      </c>
    </row>
    <row r="72" spans="1:12" ht="12.75">
      <c r="A72" s="36"/>
      <c r="B72" s="36" t="s">
        <v>140</v>
      </c>
      <c r="C72" s="38" t="s">
        <v>141</v>
      </c>
      <c r="D72" s="38"/>
      <c r="E72" s="37">
        <f t="shared" si="14"/>
        <v>310000</v>
      </c>
      <c r="F72" s="37">
        <v>280000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30000</v>
      </c>
    </row>
    <row r="73" spans="1:12" ht="12.75">
      <c r="A73" s="36"/>
      <c r="B73" s="36" t="s">
        <v>142</v>
      </c>
      <c r="C73" s="38" t="s">
        <v>143</v>
      </c>
      <c r="D73" s="38"/>
      <c r="E73" s="37">
        <f t="shared" si="14"/>
        <v>10000</v>
      </c>
      <c r="F73" s="37">
        <v>10000</v>
      </c>
      <c r="G73" s="37">
        <v>4000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</row>
    <row r="74" spans="1:12" ht="25.5" customHeight="1">
      <c r="A74" s="61" t="s">
        <v>144</v>
      </c>
      <c r="B74" s="61"/>
      <c r="C74" s="62" t="s">
        <v>145</v>
      </c>
      <c r="D74" s="62"/>
      <c r="E74" s="63">
        <f>SUM(C75:E77)</f>
        <v>380000</v>
      </c>
      <c r="F74" s="63">
        <f aca="true" t="shared" si="15" ref="F74:L74">SUM(F75:F77)</f>
        <v>380000</v>
      </c>
      <c r="G74" s="63">
        <f t="shared" si="15"/>
        <v>0</v>
      </c>
      <c r="H74" s="63">
        <f t="shared" si="15"/>
        <v>0</v>
      </c>
      <c r="I74" s="63">
        <f t="shared" si="15"/>
        <v>380000</v>
      </c>
      <c r="J74" s="63">
        <f t="shared" si="15"/>
        <v>0</v>
      </c>
      <c r="K74" s="63">
        <f t="shared" si="15"/>
        <v>0</v>
      </c>
      <c r="L74" s="63">
        <f t="shared" si="15"/>
        <v>0</v>
      </c>
    </row>
    <row r="75" spans="1:12" ht="12.75">
      <c r="A75" s="36"/>
      <c r="B75" s="36" t="s">
        <v>146</v>
      </c>
      <c r="C75" s="38" t="s">
        <v>147</v>
      </c>
      <c r="D75" s="38"/>
      <c r="E75" s="37">
        <f>SUM(F75,L75)</f>
        <v>285000</v>
      </c>
      <c r="F75" s="37">
        <v>285000</v>
      </c>
      <c r="G75" s="37">
        <v>0</v>
      </c>
      <c r="H75" s="37">
        <v>0</v>
      </c>
      <c r="I75" s="37">
        <v>285000</v>
      </c>
      <c r="J75" s="37">
        <v>0</v>
      </c>
      <c r="K75" s="37">
        <v>0</v>
      </c>
      <c r="L75" s="37">
        <v>0</v>
      </c>
    </row>
    <row r="76" spans="1:12" ht="12.75">
      <c r="A76" s="36"/>
      <c r="B76" s="36" t="s">
        <v>148</v>
      </c>
      <c r="C76" s="38" t="s">
        <v>149</v>
      </c>
      <c r="D76" s="38"/>
      <c r="E76" s="37">
        <f>SUM(F76,L76)</f>
        <v>75000</v>
      </c>
      <c r="F76" s="37">
        <v>75000</v>
      </c>
      <c r="G76" s="37">
        <v>0</v>
      </c>
      <c r="H76" s="37">
        <v>0</v>
      </c>
      <c r="I76" s="37">
        <v>75000</v>
      </c>
      <c r="J76" s="37">
        <v>0</v>
      </c>
      <c r="K76" s="37">
        <v>0</v>
      </c>
      <c r="L76" s="37">
        <v>0</v>
      </c>
    </row>
    <row r="77" spans="1:12" ht="12.75">
      <c r="A77" s="36"/>
      <c r="B77" s="36" t="s">
        <v>150</v>
      </c>
      <c r="C77" s="38" t="s">
        <v>151</v>
      </c>
      <c r="D77" s="38"/>
      <c r="E77" s="37">
        <f>SUM(F77,L77)</f>
        <v>20000</v>
      </c>
      <c r="F77" s="37">
        <v>20000</v>
      </c>
      <c r="G77" s="37">
        <v>0</v>
      </c>
      <c r="H77" s="37">
        <v>0</v>
      </c>
      <c r="I77" s="37">
        <v>20000</v>
      </c>
      <c r="J77" s="37">
        <v>0</v>
      </c>
      <c r="K77" s="37">
        <v>0</v>
      </c>
      <c r="L77" s="37">
        <v>0</v>
      </c>
    </row>
    <row r="78" spans="1:12" ht="12.75">
      <c r="A78" s="61" t="s">
        <v>152</v>
      </c>
      <c r="B78" s="61"/>
      <c r="C78" s="62" t="s">
        <v>153</v>
      </c>
      <c r="D78" s="62"/>
      <c r="E78" s="63">
        <f>SUM(A79:E80)</f>
        <v>75000</v>
      </c>
      <c r="F78" s="63">
        <f aca="true" t="shared" si="16" ref="F78:L78">SUM(F79:F80)</f>
        <v>5000</v>
      </c>
      <c r="G78" s="63">
        <f t="shared" si="16"/>
        <v>2000</v>
      </c>
      <c r="H78" s="63">
        <f t="shared" si="16"/>
        <v>450</v>
      </c>
      <c r="I78" s="63">
        <f t="shared" si="16"/>
        <v>0</v>
      </c>
      <c r="J78" s="63">
        <f t="shared" si="16"/>
        <v>0</v>
      </c>
      <c r="K78" s="63">
        <f t="shared" si="16"/>
        <v>0</v>
      </c>
      <c r="L78" s="63">
        <f t="shared" si="16"/>
        <v>70000</v>
      </c>
    </row>
    <row r="79" spans="1:12" ht="12.75">
      <c r="A79" s="36"/>
      <c r="B79" s="36" t="s">
        <v>154</v>
      </c>
      <c r="C79" s="38" t="s">
        <v>155</v>
      </c>
      <c r="D79" s="38"/>
      <c r="E79" s="37">
        <f>SUM(L79,F79)</f>
        <v>70000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70000</v>
      </c>
    </row>
    <row r="80" spans="1:12" ht="12.75">
      <c r="A80" s="34"/>
      <c r="B80" s="34" t="s">
        <v>156</v>
      </c>
      <c r="C80" s="39" t="s">
        <v>157</v>
      </c>
      <c r="D80" s="39"/>
      <c r="E80" s="35">
        <f>SUM(F80,L80)</f>
        <v>5000</v>
      </c>
      <c r="F80" s="35">
        <v>5000</v>
      </c>
      <c r="G80" s="35">
        <v>2000</v>
      </c>
      <c r="H80" s="35">
        <v>450</v>
      </c>
      <c r="I80" s="35">
        <v>0</v>
      </c>
      <c r="J80" s="35">
        <v>0</v>
      </c>
      <c r="K80" s="35">
        <v>0</v>
      </c>
      <c r="L80" s="35">
        <v>0</v>
      </c>
    </row>
    <row r="81" spans="1:12" ht="23.25" customHeight="1">
      <c r="A81" s="52" t="s">
        <v>158</v>
      </c>
      <c r="B81" s="52"/>
      <c r="C81" s="52"/>
      <c r="D81" s="52"/>
      <c r="E81" s="64">
        <f>SUM(E9,E11,E13,E15,E17,E19,E22,E25,E31,E33,E35,E39,E41,E43,E45,E53,E57,E64,E67,E74,E78)</f>
        <v>14230000</v>
      </c>
      <c r="F81" s="64">
        <f>SUM(F9,F11,F15,F13,F17,F19,F22,F25,F31,F33,F35,F39,F41,F43,F45,F53,F57,F64,F67,F74,F78)</f>
        <v>9262700</v>
      </c>
      <c r="G81" s="64">
        <f>SUM(G11,G13,G15,G17,G19,G25,G31,G33,G35,G39,G41,G43,G45,G53,G57,G64,G67,G74,G78)</f>
        <v>3236700</v>
      </c>
      <c r="H81" s="64">
        <f>SUM(H11,H13,H15,H17,H19,H22,H25,H31,H33,H35,H39,H41,H43,H45,H53,H57,H64,H67,H74,H78)</f>
        <v>596800</v>
      </c>
      <c r="I81" s="64">
        <f>SUM(I11,I13,I15,I17,I19,I22,I25,I31,I33,I35,I39,I41,I43,I45,I53,I57,I64,I67,I74,I78)</f>
        <v>660000</v>
      </c>
      <c r="J81" s="64">
        <f>SUM(J11,J13,J15,J17,J19,J22,J25,J31,J33,J35,J39,J41,J43,J45,J53,J57,J64,J67,J74,J78)</f>
        <v>150000</v>
      </c>
      <c r="K81" s="64">
        <f>SUM(K11,K13,K15,K17,K19,K22,K25,K31,K33,K35,K39,K41,K43,K45,K53,K57,K64,K67,K74,K78)</f>
        <v>0</v>
      </c>
      <c r="L81" s="64">
        <f>SUM(L11,L13,L15,L17,L19,L22,L25,L31,L33,L35,L39,L41,L43,L45,L53,L57,L64,L67,L74,L78)</f>
        <v>4967300</v>
      </c>
    </row>
  </sheetData>
  <mergeCells count="87">
    <mergeCell ref="G1:L1"/>
    <mergeCell ref="A2:L2"/>
    <mergeCell ref="K4:L4"/>
    <mergeCell ref="A5:A7"/>
    <mergeCell ref="B5:B7"/>
    <mergeCell ref="C5:D5"/>
    <mergeCell ref="E5:E7"/>
    <mergeCell ref="F5:L5"/>
    <mergeCell ref="C6:D6"/>
    <mergeCell ref="F6:F7"/>
    <mergeCell ref="G6:K6"/>
    <mergeCell ref="L6:L7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A81:D81"/>
    <mergeCell ref="C77:D77"/>
    <mergeCell ref="C78:D78"/>
    <mergeCell ref="C79:D79"/>
    <mergeCell ref="C80:D80"/>
  </mergeCells>
  <printOptions/>
  <pageMargins left="0.7875" right="0.7875" top="1.0527777777777778" bottom="1.0527777777777778" header="0.7875" footer="0.7875"/>
  <pageSetup firstPageNumber="1" useFirstPageNumber="1" fitToHeight="0" horizontalDpi="300" verticalDpi="300" orientation="landscape" paperSize="9" r:id="rId1"/>
  <headerFooter alignWithMargins="0"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27"/>
  <sheetViews>
    <sheetView workbookViewId="0" topLeftCell="A35">
      <selection activeCell="H58" sqref="H58"/>
    </sheetView>
  </sheetViews>
  <sheetFormatPr defaultColWidth="9.140625" defaultRowHeight="12.75"/>
  <cols>
    <col min="1" max="1" width="6.00390625" style="1" customWidth="1"/>
    <col min="2" max="2" width="11.57421875" style="1" customWidth="1"/>
    <col min="3" max="3" width="42.00390625" style="1" customWidth="1"/>
    <col min="4" max="4" width="16.7109375" style="1" customWidth="1"/>
    <col min="5" max="5" width="24.421875" style="1" customWidth="1"/>
    <col min="6" max="6" width="15.421875" style="1" customWidth="1"/>
    <col min="7" max="7" width="13.7109375" style="1" customWidth="1"/>
    <col min="8" max="16384" width="11.57421875" style="1" customWidth="1"/>
  </cols>
  <sheetData>
    <row r="2" spans="2:8" ht="12.75">
      <c r="B2" s="48"/>
      <c r="C2" s="48"/>
      <c r="D2" s="48"/>
      <c r="E2" s="48"/>
      <c r="F2" s="48"/>
      <c r="G2" s="48"/>
      <c r="H2" s="48"/>
    </row>
    <row r="3" spans="2:8" ht="12.75">
      <c r="B3" s="48"/>
      <c r="C3" s="48"/>
      <c r="D3" s="48"/>
      <c r="E3" s="48"/>
      <c r="F3" s="48"/>
      <c r="G3" s="48"/>
      <c r="H3" s="48"/>
    </row>
    <row r="5" spans="1:8" ht="28.5" customHeight="1">
      <c r="A5" s="49"/>
      <c r="B5" s="50"/>
      <c r="C5" s="50"/>
      <c r="D5" s="50"/>
      <c r="E5" s="50"/>
      <c r="F5" s="51"/>
      <c r="G5" s="51"/>
      <c r="H5" s="51"/>
    </row>
    <row r="6" spans="1:9" ht="12.75">
      <c r="A6" s="49"/>
      <c r="B6" s="50"/>
      <c r="C6" s="50"/>
      <c r="D6" s="50"/>
      <c r="E6" s="50"/>
      <c r="F6" s="2"/>
      <c r="G6" s="2"/>
      <c r="H6" s="3"/>
      <c r="I6" s="4"/>
    </row>
    <row r="7" spans="1:8" ht="23.25" customHeight="1">
      <c r="A7" s="5"/>
      <c r="B7" s="6"/>
      <c r="C7" s="7"/>
      <c r="D7" s="6"/>
      <c r="E7" s="8"/>
      <c r="F7" s="8"/>
      <c r="G7" s="8"/>
      <c r="H7" s="9"/>
    </row>
    <row r="8" spans="1:8" ht="21.75" customHeight="1">
      <c r="A8" s="10"/>
      <c r="B8" s="6"/>
      <c r="C8" s="11"/>
      <c r="D8" s="6"/>
      <c r="E8" s="8"/>
      <c r="F8" s="8"/>
      <c r="G8" s="8"/>
      <c r="H8" s="9"/>
    </row>
    <row r="9" spans="1:8" ht="32.25" customHeight="1">
      <c r="A9" s="12"/>
      <c r="B9" s="13"/>
      <c r="C9" s="14"/>
      <c r="D9" s="15"/>
      <c r="E9" s="16"/>
      <c r="F9" s="16"/>
      <c r="G9" s="16"/>
      <c r="H9" s="17"/>
    </row>
    <row r="10" spans="1:8" ht="32.25" customHeight="1">
      <c r="A10" s="10"/>
      <c r="B10" s="6"/>
      <c r="C10" s="18"/>
      <c r="D10" s="6"/>
      <c r="E10" s="8"/>
      <c r="F10" s="8"/>
      <c r="G10" s="8"/>
      <c r="H10" s="9"/>
    </row>
    <row r="11" spans="1:8" ht="21.75" customHeight="1">
      <c r="A11" s="13"/>
      <c r="B11" s="13"/>
      <c r="C11" s="19"/>
      <c r="D11" s="13"/>
      <c r="E11" s="20"/>
      <c r="F11" s="20"/>
      <c r="G11" s="20"/>
      <c r="H11" s="20"/>
    </row>
    <row r="12" spans="1:8" ht="30.75" customHeight="1">
      <c r="A12" s="13"/>
      <c r="B12" s="13"/>
      <c r="C12" s="14"/>
      <c r="D12" s="13"/>
      <c r="E12" s="21"/>
      <c r="F12" s="20"/>
      <c r="G12" s="20"/>
      <c r="H12" s="20"/>
    </row>
    <row r="13" spans="1:8" ht="20.25" customHeight="1">
      <c r="A13" s="13"/>
      <c r="B13" s="13"/>
      <c r="C13" s="22"/>
      <c r="D13" s="13"/>
      <c r="E13" s="20"/>
      <c r="F13" s="20"/>
      <c r="G13" s="20"/>
      <c r="H13" s="20"/>
    </row>
    <row r="14" spans="1:8" ht="22.5" customHeight="1">
      <c r="A14" s="23"/>
      <c r="B14" s="23"/>
      <c r="C14" s="24"/>
      <c r="D14" s="23"/>
      <c r="E14" s="25"/>
      <c r="F14" s="25"/>
      <c r="G14" s="25"/>
      <c r="H14" s="25"/>
    </row>
    <row r="15" spans="1:8" ht="21" customHeight="1">
      <c r="A15" s="13"/>
      <c r="B15" s="13"/>
      <c r="C15" s="22"/>
      <c r="D15" s="13"/>
      <c r="E15" s="20"/>
      <c r="F15" s="20"/>
      <c r="G15" s="20"/>
      <c r="H15" s="20"/>
    </row>
    <row r="16" spans="1:8" ht="22.5" customHeight="1">
      <c r="A16" s="13"/>
      <c r="B16" s="13"/>
      <c r="C16" s="22"/>
      <c r="D16" s="13"/>
      <c r="E16" s="20"/>
      <c r="F16" s="20"/>
      <c r="G16" s="20"/>
      <c r="H16" s="20"/>
    </row>
    <row r="17" spans="1:8" ht="22.5" customHeight="1">
      <c r="A17" s="13"/>
      <c r="B17" s="13"/>
      <c r="C17" s="22"/>
      <c r="D17" s="13"/>
      <c r="E17" s="20"/>
      <c r="F17" s="20"/>
      <c r="G17" s="20"/>
      <c r="H17" s="20"/>
    </row>
    <row r="18" spans="1:8" ht="21" customHeight="1">
      <c r="A18" s="13"/>
      <c r="B18" s="13"/>
      <c r="C18" s="22"/>
      <c r="D18" s="13"/>
      <c r="E18" s="20"/>
      <c r="F18" s="20"/>
      <c r="G18" s="20"/>
      <c r="H18" s="20"/>
    </row>
    <row r="19" spans="1:8" ht="32.25" customHeight="1">
      <c r="A19" s="13"/>
      <c r="B19" s="13"/>
      <c r="C19" s="14"/>
      <c r="D19" s="13"/>
      <c r="E19" s="20"/>
      <c r="F19" s="20"/>
      <c r="G19" s="20"/>
      <c r="H19" s="20"/>
    </row>
    <row r="20" spans="1:8" ht="27.75" customHeight="1">
      <c r="A20" s="13"/>
      <c r="B20" s="13"/>
      <c r="C20" s="14"/>
      <c r="D20" s="13"/>
      <c r="E20" s="20"/>
      <c r="F20" s="20"/>
      <c r="G20" s="20"/>
      <c r="H20" s="20"/>
    </row>
    <row r="21" spans="1:8" ht="34.5" customHeight="1">
      <c r="A21" s="13"/>
      <c r="B21" s="13"/>
      <c r="C21" s="14"/>
      <c r="D21" s="13"/>
      <c r="E21" s="20"/>
      <c r="F21" s="20"/>
      <c r="G21" s="20"/>
      <c r="H21" s="20"/>
    </row>
    <row r="22" spans="1:8" ht="34.5" customHeight="1">
      <c r="A22" s="13"/>
      <c r="B22" s="13"/>
      <c r="C22" s="14"/>
      <c r="D22" s="13"/>
      <c r="E22" s="20"/>
      <c r="F22" s="20"/>
      <c r="G22" s="20"/>
      <c r="H22" s="20"/>
    </row>
    <row r="23" spans="1:8" ht="26.25" customHeight="1">
      <c r="A23" s="13"/>
      <c r="B23" s="13"/>
      <c r="C23" s="14"/>
      <c r="D23" s="13"/>
      <c r="E23" s="20"/>
      <c r="F23" s="20"/>
      <c r="G23" s="20"/>
      <c r="H23" s="20"/>
    </row>
    <row r="24" spans="1:8" ht="27" customHeight="1">
      <c r="A24" s="13"/>
      <c r="B24" s="13"/>
      <c r="C24" s="14"/>
      <c r="D24" s="13"/>
      <c r="E24" s="20"/>
      <c r="F24" s="20"/>
      <c r="G24" s="20"/>
      <c r="H24" s="20"/>
    </row>
    <row r="25" spans="1:8" ht="27" customHeight="1">
      <c r="A25" s="13"/>
      <c r="B25" s="13"/>
      <c r="C25" s="14"/>
      <c r="D25" s="13"/>
      <c r="E25" s="20"/>
      <c r="F25" s="20"/>
      <c r="G25" s="20"/>
      <c r="H25" s="20"/>
    </row>
    <row r="26" spans="1:8" ht="27" customHeight="1">
      <c r="A26" s="13"/>
      <c r="B26" s="13"/>
      <c r="C26" s="14"/>
      <c r="D26" s="13"/>
      <c r="E26" s="20"/>
      <c r="F26" s="20"/>
      <c r="G26" s="20"/>
      <c r="H26" s="20"/>
    </row>
    <row r="27" spans="1:8" ht="24" customHeight="1">
      <c r="A27" s="13"/>
      <c r="B27" s="13"/>
      <c r="C27" s="14"/>
      <c r="D27" s="13"/>
      <c r="E27" s="20"/>
      <c r="F27" s="20"/>
      <c r="G27" s="20"/>
      <c r="H27" s="20"/>
    </row>
  </sheetData>
  <mergeCells count="7">
    <mergeCell ref="B2:H3"/>
    <mergeCell ref="A5:A6"/>
    <mergeCell ref="B5:B6"/>
    <mergeCell ref="C5:C6"/>
    <mergeCell ref="D5:D6"/>
    <mergeCell ref="E5:E6"/>
    <mergeCell ref="F5:H5"/>
  </mergeCells>
  <printOptions/>
  <pageMargins left="0.7875" right="0.7875" top="1.0527777777777778" bottom="1.0527777777777778" header="0.7875" footer="0.7875"/>
  <pageSetup firstPageNumber="1" useFirstPageNumber="1" fitToHeight="0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Wróbel</dc:creator>
  <cp:keywords/>
  <dc:description/>
  <cp:lastModifiedBy>GMINA JEDLINA ZDRÓJ</cp:lastModifiedBy>
  <cp:lastPrinted>2008-01-03T08:34:17Z</cp:lastPrinted>
  <dcterms:created xsi:type="dcterms:W3CDTF">2007-11-12T07:23:39Z</dcterms:created>
  <dcterms:modified xsi:type="dcterms:W3CDTF">2008-01-03T08:34:27Z</dcterms:modified>
  <cp:category/>
  <cp:version/>
  <cp:contentType/>
  <cp:contentStatus/>
  <cp:revision>1</cp:revision>
</cp:coreProperties>
</file>