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3" sheetId="1" r:id="rId1"/>
    <sheet name="Arkusz1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<sst xmlns="http://schemas.openxmlformats.org/spreadsheetml/2006/main" count="93" uniqueCount="45">
  <si>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Limity wydatków na wieloletnie programy inwestycyjne w latach 2008-2010</t>
  </si>
  <si>
    <t>LP.</t>
  </si>
  <si>
    <t>Dział</t>
  </si>
  <si>
    <t>Rozdział</t>
  </si>
  <si>
    <t>§</t>
  </si>
  <si>
    <t xml:space="preserve"> Nazwa zadania            inwestycyjnego                        i okres realizacji                     (w latach)</t>
  </si>
  <si>
    <t>Łączne nakłady finansowe</t>
  </si>
  <si>
    <t xml:space="preserve">Planowane wydatki </t>
  </si>
  <si>
    <t>Rok budżetowy    2008  (8+9+10+11)</t>
  </si>
  <si>
    <t xml:space="preserve"> z tego źródła finansowania </t>
  </si>
  <si>
    <t>Dodochody własne jst.</t>
  </si>
  <si>
    <t>Kredyty                         i pożyczki</t>
  </si>
  <si>
    <t>Środki pochodzące    z innych źródeł*</t>
  </si>
  <si>
    <t>Środki wymienione      w art.5 ust.1 pkt 2 i 3 u.f.p</t>
  </si>
  <si>
    <t>2009  r.</t>
  </si>
  <si>
    <t>2010 r.</t>
  </si>
  <si>
    <t>Jednostka organizacyjna realizująca program       lub koordynująca wykonanie programu</t>
  </si>
  <si>
    <t>Budowa i modernizacja ulicy Pięknej(2007-2008)</t>
  </si>
  <si>
    <t>Urząd Miasta Jedlina-Zdrój</t>
  </si>
  <si>
    <t>Budowa i modernizacja ulic Tuwima-Mickiewicza-Konopnickiej  w Jedlinie- Zdroju (2008-2010)</t>
  </si>
  <si>
    <t>A</t>
  </si>
  <si>
    <t>B</t>
  </si>
  <si>
    <t>C</t>
  </si>
  <si>
    <t>Budowa i modernizacja  ulicy  Narutowicza          i  Słowackiego                (2008-2010)</t>
  </si>
  <si>
    <t>Budowa i modernizacja ulic w  okolicy         kompleksu sportowego – ulica    Zakopiańska (2008-2010)</t>
  </si>
  <si>
    <t>Budowa i modernizacja ulicy Chałubińskiego (2008-2010)</t>
  </si>
  <si>
    <t>Budowa i modernizacja ulic Lipowa –      Sienkiewicza (2008-2010)</t>
  </si>
  <si>
    <t>Budowa kładki nad potokiem przy kompleksie sportowym (2008)</t>
  </si>
  <si>
    <t>Przebudowa ulic Cmentarnej i Południowej  w Jedlinie-Zdroju        (2008-2010)</t>
  </si>
  <si>
    <t>Przebudowa dróg     Warszawska –      Wałbrzyska w Jedlinie-Zdroju (2008-2010)</t>
  </si>
  <si>
    <t>Droga dojazdowa do gruntów rolnych o     nawierzchni asfaltowej -działka nr 450/2            w Jedlinie-Zdroju             (2004-2008)</t>
  </si>
  <si>
    <t>Promocja Uzdrowiskowego Szlaku Turystyczno-Rekreacyjnego           (2008-2010)</t>
  </si>
  <si>
    <t>Urząd Miasta  Jedlina-Zdrój</t>
  </si>
  <si>
    <t>Uzdrowiskowy Szlak Turystyczno-Rekreacyjny w Jedlinie-Zdroju  (2004-2008)</t>
  </si>
  <si>
    <t>Powiat Wałbrzyski on -line (2007-2013)</t>
  </si>
  <si>
    <r>
      <t xml:space="preserve">Modernizacja Sali     gimnastycznej i       przebudowa boiska przy Miejskiej  Szkole        Podstawowej w Jedlinie-Zdroju (2005-2010)       </t>
    </r>
    <r>
      <rPr>
        <sz val="6"/>
        <rFont val="Arial"/>
        <family val="2"/>
      </rPr>
      <t xml:space="preserve"> (Modernizacja sali        gimnastycznej,budowa boiska wielofukcyjnego,modernizacja pomieszczeń)   </t>
    </r>
  </si>
  <si>
    <t>Rozbudowa Gimnazjum Miejskiego w Jedlinie-Zdroju wraz                   z modernizacją    infrastruktury sportowej      (Budowa boisk        piłkarskich),nadbudowa sal dydaktycznych, wyposażenie sal dydaktycznych)         (2008-2010)</t>
  </si>
  <si>
    <t>Kompleks edukacyjno-kulturalno-socjalny w     Jedlinie – Zdroju</t>
  </si>
  <si>
    <t xml:space="preserve">Budowa kanalizacji na terenie miasta Jedlina-Zdrój (ISPA II) 2008-2010 </t>
  </si>
  <si>
    <t>Budowa i modernizacja kanalizacji na terenie miasta Jedlina – Zdrój (2008-2010)</t>
  </si>
  <si>
    <t>Modernizacja oświetlenia ulicy Pl. Zwycięstwa        w Jedlinie-Zdroju (2008-2010)</t>
  </si>
  <si>
    <t>Rewitalizacja remizy strażackiej przy ul. Warszawskiej dla        celów muzealno-   wystawienniczych(2008-2010)</t>
  </si>
  <si>
    <t>Rozbudowa obiektów rekreacyjno-sportowych na terenie kompleksu przy ul. Kłodzkiej w Jedlinie-Zdroju (2008-2010)</t>
  </si>
  <si>
    <t>OGÓŁEM</t>
  </si>
  <si>
    <t xml:space="preserve"> Urząd Miasta Jedlina-Zdrój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</si>
</sst>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justify" vertical="top"/>
    </xf>
    <xf numFmtId="0" fontId="4" fillId="2" borderId="1" xfId="0" applyFont="1" applyFill="1" applyBorder="1" applyAlignment="1">
      <alignment horizontal="justify" vertical="top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5" fillId="3" borderId="2" xfId="0" applyNumberFormat="1" applyFont="1" applyFill="1" applyBorder="1" applyAlignment="1">
      <alignment indent="1"/>
    </xf>
    <xf numFmtId="4" fontId="4" fillId="0" borderId="2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5" fillId="3" borderId="1" xfId="0" applyNumberFormat="1" applyFont="1" applyFill="1" applyBorder="1" applyAlignment="1">
      <alignment/>
    </xf>
    <xf numFmtId="4" fontId="4" fillId="3" borderId="1" xfId="0" applyNumberFormat="1" applyFont="1" applyFill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5" fillId="3" borderId="1" xfId="0" applyNumberFormat="1" applyFont="1" applyFill="1" applyBorder="1" applyAlignment="1">
      <alignment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0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justify" vertical="top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top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/>
    </xf>
    <xf numFmtId="0" fontId="3" fillId="3" borderId="5" xfId="0" applyFont="1" applyFill="1" applyBorder="1" applyAlignment="1">
      <alignment horizontal="right" vertical="center"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74"/>
  <sheetViews>
    <sheetView tabSelected="1" workbookViewId="0" topLeftCell="A55">
      <selection activeCell="F75" sqref="F75"/>
    </sheetView>
  </sheetViews>
  <sheetFormatPr defaultColWidth="9.140625" defaultRowHeight="12.75"/>
  <cols>
    <col min="1" max="1" width="3.7109375" style="1" customWidth="1"/>
    <col min="2" max="2" width="3.00390625" style="1" customWidth="1"/>
    <col min="3" max="3" width="5.140625" style="1" customWidth="1"/>
    <col min="4" max="4" width="7.140625" style="1" customWidth="1"/>
    <col min="5" max="5" width="4.8515625" style="1" customWidth="1"/>
    <col min="6" max="6" width="15.28125" style="1" customWidth="1"/>
    <col min="7" max="7" width="12.140625" style="1" customWidth="1"/>
    <col min="8" max="8" width="10.00390625" style="1" customWidth="1"/>
    <col min="9" max="10" width="9.8515625" style="1" customWidth="1"/>
    <col min="11" max="11" width="2.421875" style="1" customWidth="1"/>
    <col min="12" max="12" width="10.140625" style="1" customWidth="1"/>
    <col min="13" max="13" width="11.421875" style="1" customWidth="1"/>
    <col min="14" max="14" width="10.00390625" style="1" customWidth="1"/>
    <col min="15" max="15" width="10.421875" style="1" customWidth="1"/>
    <col min="16" max="16384" width="11.421875" style="1" customWidth="1"/>
  </cols>
  <sheetData>
    <row r="2" ht="7.5" customHeight="1"/>
    <row r="3" spans="3:15" ht="12.75">
      <c r="C3" s="30" t="s">
        <v>0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3:15" ht="7.5" customHeight="1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6" spans="2:16" ht="12.75">
      <c r="B6" s="31" t="s">
        <v>1</v>
      </c>
      <c r="C6" s="31" t="s">
        <v>2</v>
      </c>
      <c r="D6" s="31" t="s">
        <v>3</v>
      </c>
      <c r="E6" s="31" t="s">
        <v>4</v>
      </c>
      <c r="F6" s="32" t="s">
        <v>5</v>
      </c>
      <c r="G6" s="32" t="s">
        <v>6</v>
      </c>
      <c r="H6" s="33" t="s">
        <v>7</v>
      </c>
      <c r="I6" s="33"/>
      <c r="J6" s="33"/>
      <c r="K6" s="33"/>
      <c r="L6" s="33"/>
      <c r="M6" s="33"/>
      <c r="N6" s="33"/>
      <c r="O6" s="33"/>
      <c r="P6" s="3"/>
    </row>
    <row r="7" spans="2:16" ht="12.75">
      <c r="B7" s="31"/>
      <c r="C7" s="31"/>
      <c r="D7" s="31"/>
      <c r="E7" s="31"/>
      <c r="F7" s="32"/>
      <c r="G7" s="32"/>
      <c r="H7" s="34" t="s">
        <v>8</v>
      </c>
      <c r="I7" s="33" t="s">
        <v>9</v>
      </c>
      <c r="J7" s="33"/>
      <c r="K7" s="33"/>
      <c r="L7" s="33"/>
      <c r="M7" s="33"/>
      <c r="N7" s="3"/>
      <c r="O7" s="3"/>
      <c r="P7" s="3"/>
    </row>
    <row r="8" spans="2:16" ht="68.25">
      <c r="B8" s="31"/>
      <c r="C8" s="31"/>
      <c r="D8" s="31"/>
      <c r="E8" s="31"/>
      <c r="F8" s="32"/>
      <c r="G8" s="32"/>
      <c r="H8" s="34"/>
      <c r="I8" s="4" t="s">
        <v>10</v>
      </c>
      <c r="J8" s="4" t="s">
        <v>11</v>
      </c>
      <c r="K8" s="34" t="s">
        <v>12</v>
      </c>
      <c r="L8" s="34"/>
      <c r="M8" s="4" t="s">
        <v>13</v>
      </c>
      <c r="N8" s="2" t="s">
        <v>14</v>
      </c>
      <c r="O8" s="2" t="s">
        <v>15</v>
      </c>
      <c r="P8" s="5" t="s">
        <v>16</v>
      </c>
    </row>
    <row r="9" spans="2:16" ht="12.75">
      <c r="B9" s="6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35">
        <v>10</v>
      </c>
      <c r="L9" s="35"/>
      <c r="M9" s="7">
        <v>11</v>
      </c>
      <c r="N9" s="7">
        <v>12</v>
      </c>
      <c r="O9" s="7">
        <v>13</v>
      </c>
      <c r="P9" s="7">
        <v>14</v>
      </c>
    </row>
    <row r="10" spans="2:16" ht="12.75" customHeight="1">
      <c r="B10" s="36">
        <v>1</v>
      </c>
      <c r="C10" s="37">
        <v>600</v>
      </c>
      <c r="D10" s="37">
        <v>60016</v>
      </c>
      <c r="E10" s="7"/>
      <c r="F10" s="38" t="s">
        <v>17</v>
      </c>
      <c r="G10" s="9">
        <f>SUM(G11:G12)</f>
        <v>147000</v>
      </c>
      <c r="H10" s="9">
        <v>147000</v>
      </c>
      <c r="I10" s="9">
        <f>SUM(I11:I12)</f>
        <v>73500</v>
      </c>
      <c r="J10" s="9">
        <f>SUM(J11:J12)</f>
        <v>0</v>
      </c>
      <c r="K10" s="9"/>
      <c r="L10" s="9">
        <f>SUM(L11:L12)</f>
        <v>0</v>
      </c>
      <c r="M10" s="9">
        <f>SUM(M11:M12)</f>
        <v>73500</v>
      </c>
      <c r="N10" s="9">
        <v>0</v>
      </c>
      <c r="O10" s="9">
        <f>SUM(O11:O12)</f>
        <v>0</v>
      </c>
      <c r="P10" s="24" t="s">
        <v>18</v>
      </c>
    </row>
    <row r="11" spans="2:16" ht="12.75">
      <c r="B11" s="36"/>
      <c r="C11" s="37"/>
      <c r="D11" s="37"/>
      <c r="E11" s="7">
        <v>6058</v>
      </c>
      <c r="F11" s="38"/>
      <c r="G11" s="10">
        <v>73500</v>
      </c>
      <c r="H11" s="10">
        <v>73500</v>
      </c>
      <c r="I11" s="10">
        <v>0</v>
      </c>
      <c r="J11" s="10">
        <v>0</v>
      </c>
      <c r="K11" s="10"/>
      <c r="L11" s="10">
        <v>0</v>
      </c>
      <c r="M11" s="10">
        <v>73500</v>
      </c>
      <c r="N11" s="10">
        <v>0</v>
      </c>
      <c r="O11" s="10">
        <v>0</v>
      </c>
      <c r="P11" s="25"/>
    </row>
    <row r="12" spans="2:16" ht="12.75">
      <c r="B12" s="36"/>
      <c r="C12" s="37"/>
      <c r="D12" s="37"/>
      <c r="E12" s="7">
        <v>6059</v>
      </c>
      <c r="F12" s="38"/>
      <c r="G12" s="10">
        <v>73500</v>
      </c>
      <c r="H12" s="10">
        <v>73500</v>
      </c>
      <c r="I12" s="10">
        <v>73500</v>
      </c>
      <c r="J12" s="10">
        <v>0</v>
      </c>
      <c r="K12" s="10"/>
      <c r="L12" s="10">
        <v>0</v>
      </c>
      <c r="M12" s="10">
        <v>0</v>
      </c>
      <c r="N12" s="10">
        <v>0</v>
      </c>
      <c r="O12" s="10">
        <v>0</v>
      </c>
      <c r="P12" s="25"/>
    </row>
    <row r="13" spans="2:16" ht="12.75">
      <c r="B13" s="39">
        <v>2</v>
      </c>
      <c r="C13" s="37"/>
      <c r="D13" s="36">
        <v>60016</v>
      </c>
      <c r="E13" s="11"/>
      <c r="F13" s="40" t="s">
        <v>19</v>
      </c>
      <c r="G13" s="12">
        <f>SUM(G14:G15)</f>
        <v>1899000</v>
      </c>
      <c r="H13" s="12">
        <f>SUM(H14:H15)</f>
        <v>169000</v>
      </c>
      <c r="I13" s="12">
        <f>SUM(I14:I15)</f>
        <v>64500</v>
      </c>
      <c r="J13" s="12">
        <f>SUM(J14:J15)</f>
        <v>0</v>
      </c>
      <c r="K13" s="13" t="s">
        <v>20</v>
      </c>
      <c r="L13" s="12">
        <f>SUM(L14:L15)</f>
        <v>0</v>
      </c>
      <c r="M13" s="12">
        <f>SUM(M14:M15)</f>
        <v>104500</v>
      </c>
      <c r="N13" s="12">
        <f>SUM(N14:N15)</f>
        <v>1000000</v>
      </c>
      <c r="O13" s="12">
        <f>SUM(O14:O15)</f>
        <v>730000</v>
      </c>
      <c r="P13" s="25"/>
    </row>
    <row r="14" spans="2:16" ht="12.75">
      <c r="B14" s="39"/>
      <c r="C14" s="37"/>
      <c r="D14" s="36"/>
      <c r="E14" s="11">
        <v>6058</v>
      </c>
      <c r="F14" s="40"/>
      <c r="G14" s="14">
        <v>949500</v>
      </c>
      <c r="H14" s="14">
        <v>104500</v>
      </c>
      <c r="I14" s="14">
        <v>0</v>
      </c>
      <c r="J14" s="14">
        <v>0</v>
      </c>
      <c r="K14" s="14" t="s">
        <v>21</v>
      </c>
      <c r="L14" s="14">
        <v>0</v>
      </c>
      <c r="M14" s="14">
        <v>104500</v>
      </c>
      <c r="N14" s="14">
        <v>500000</v>
      </c>
      <c r="O14" s="14">
        <v>345000</v>
      </c>
      <c r="P14" s="25"/>
    </row>
    <row r="15" spans="2:16" ht="19.5" customHeight="1">
      <c r="B15" s="39"/>
      <c r="C15" s="37"/>
      <c r="D15" s="36"/>
      <c r="E15" s="11">
        <v>6059</v>
      </c>
      <c r="F15" s="40"/>
      <c r="G15" s="14">
        <v>949500</v>
      </c>
      <c r="H15" s="14">
        <v>64500</v>
      </c>
      <c r="I15" s="14">
        <v>64500</v>
      </c>
      <c r="J15" s="14">
        <v>0</v>
      </c>
      <c r="K15" s="14" t="s">
        <v>22</v>
      </c>
      <c r="L15" s="14">
        <v>0</v>
      </c>
      <c r="M15" s="14"/>
      <c r="N15" s="14">
        <v>500000</v>
      </c>
      <c r="O15" s="14">
        <v>385000</v>
      </c>
      <c r="P15" s="25"/>
    </row>
    <row r="16" spans="2:16" ht="12.75">
      <c r="B16" s="39">
        <v>3</v>
      </c>
      <c r="C16" s="37"/>
      <c r="D16" s="36">
        <v>60016</v>
      </c>
      <c r="E16" s="11"/>
      <c r="F16" s="40" t="s">
        <v>23</v>
      </c>
      <c r="G16" s="12">
        <f>SUM(G17:G18)</f>
        <v>2003000</v>
      </c>
      <c r="H16" s="12">
        <f>SUM(H17:H18)</f>
        <v>0</v>
      </c>
      <c r="I16" s="12">
        <f>SUM(I17:I18)</f>
        <v>0</v>
      </c>
      <c r="J16" s="12">
        <f>SUM(J17:J18)</f>
        <v>0</v>
      </c>
      <c r="K16" s="13" t="s">
        <v>20</v>
      </c>
      <c r="L16" s="12">
        <v>0</v>
      </c>
      <c r="M16" s="12">
        <f>SUM(M17:M18)</f>
        <v>0</v>
      </c>
      <c r="N16" s="12">
        <f>SUM(N17:N18)</f>
        <v>600000</v>
      </c>
      <c r="O16" s="12">
        <f>SUM(O17:O18)</f>
        <v>1403000</v>
      </c>
      <c r="P16" s="25"/>
    </row>
    <row r="17" spans="2:16" ht="12.75">
      <c r="B17" s="39"/>
      <c r="C17" s="37"/>
      <c r="D17" s="36"/>
      <c r="E17" s="11">
        <v>6058</v>
      </c>
      <c r="F17" s="40"/>
      <c r="G17" s="14">
        <v>1000000</v>
      </c>
      <c r="H17" s="14">
        <v>0</v>
      </c>
      <c r="I17" s="14">
        <v>0</v>
      </c>
      <c r="J17" s="14">
        <v>0</v>
      </c>
      <c r="K17" s="14" t="s">
        <v>21</v>
      </c>
      <c r="L17" s="14">
        <v>0</v>
      </c>
      <c r="M17" s="14">
        <v>0</v>
      </c>
      <c r="N17" s="14">
        <v>300000</v>
      </c>
      <c r="O17" s="14">
        <v>700000</v>
      </c>
      <c r="P17" s="25"/>
    </row>
    <row r="18" spans="2:16" ht="18" customHeight="1">
      <c r="B18" s="39"/>
      <c r="C18" s="37"/>
      <c r="D18" s="36"/>
      <c r="E18" s="11">
        <v>6059</v>
      </c>
      <c r="F18" s="40"/>
      <c r="G18" s="14">
        <v>1003000</v>
      </c>
      <c r="H18" s="14">
        <v>0</v>
      </c>
      <c r="I18" s="14">
        <v>0</v>
      </c>
      <c r="J18" s="14">
        <v>0</v>
      </c>
      <c r="K18" s="14" t="s">
        <v>22</v>
      </c>
      <c r="L18" s="14">
        <v>0</v>
      </c>
      <c r="M18" s="14">
        <v>0</v>
      </c>
      <c r="N18" s="14">
        <v>300000</v>
      </c>
      <c r="O18" s="14">
        <v>703000</v>
      </c>
      <c r="P18" s="25"/>
    </row>
    <row r="19" spans="2:16" ht="12" customHeight="1">
      <c r="B19" s="39">
        <v>4</v>
      </c>
      <c r="C19" s="37"/>
      <c r="D19" s="36">
        <v>60016</v>
      </c>
      <c r="E19" s="11"/>
      <c r="F19" s="40" t="s">
        <v>24</v>
      </c>
      <c r="G19" s="12">
        <f>SUM(G20:G21)</f>
        <v>824000</v>
      </c>
      <c r="H19" s="12">
        <f>SUM(H20:H21)</f>
        <v>0</v>
      </c>
      <c r="I19" s="12">
        <f>SUM(I20:I21)</f>
        <v>0</v>
      </c>
      <c r="J19" s="12">
        <f>SUM(J20:J21)</f>
        <v>0</v>
      </c>
      <c r="K19" s="12" t="s">
        <v>20</v>
      </c>
      <c r="L19" s="12">
        <f>SUM(L20:L21)</f>
        <v>0</v>
      </c>
      <c r="M19" s="12">
        <f>SUM(M20:M21)</f>
        <v>0</v>
      </c>
      <c r="N19" s="12">
        <f>SUM(N20:N21)</f>
        <v>460000</v>
      </c>
      <c r="O19" s="12">
        <f>SUM(O20:O21)</f>
        <v>364000</v>
      </c>
      <c r="P19" s="25"/>
    </row>
    <row r="20" spans="2:16" ht="15" customHeight="1">
      <c r="B20" s="39"/>
      <c r="C20" s="37"/>
      <c r="D20" s="36"/>
      <c r="E20" s="11">
        <v>6058</v>
      </c>
      <c r="F20" s="40"/>
      <c r="G20" s="14">
        <v>412000</v>
      </c>
      <c r="H20" s="14">
        <v>0</v>
      </c>
      <c r="I20" s="14">
        <v>0</v>
      </c>
      <c r="J20" s="14">
        <v>0</v>
      </c>
      <c r="K20" s="14" t="s">
        <v>21</v>
      </c>
      <c r="L20" s="14">
        <v>0</v>
      </c>
      <c r="M20" s="14">
        <v>0</v>
      </c>
      <c r="N20" s="14">
        <v>230000</v>
      </c>
      <c r="O20" s="14">
        <v>182000</v>
      </c>
      <c r="P20" s="25"/>
    </row>
    <row r="21" spans="2:16" ht="21.75" customHeight="1">
      <c r="B21" s="39"/>
      <c r="C21" s="37"/>
      <c r="D21" s="36"/>
      <c r="E21" s="11">
        <v>6059</v>
      </c>
      <c r="F21" s="40"/>
      <c r="G21" s="14">
        <v>412000</v>
      </c>
      <c r="H21" s="14">
        <v>0</v>
      </c>
      <c r="I21" s="14">
        <v>0</v>
      </c>
      <c r="J21" s="14">
        <v>0</v>
      </c>
      <c r="K21" s="14" t="s">
        <v>22</v>
      </c>
      <c r="L21" s="14">
        <v>0</v>
      </c>
      <c r="M21" s="14">
        <v>0</v>
      </c>
      <c r="N21" s="14">
        <v>230000</v>
      </c>
      <c r="O21" s="14">
        <v>182000</v>
      </c>
      <c r="P21" s="25"/>
    </row>
    <row r="22" spans="2:16" ht="12" customHeight="1">
      <c r="B22" s="39">
        <v>5</v>
      </c>
      <c r="C22" s="37"/>
      <c r="D22" s="36">
        <v>60016</v>
      </c>
      <c r="E22" s="11"/>
      <c r="F22" s="40" t="s">
        <v>25</v>
      </c>
      <c r="G22" s="12">
        <f>SUM(G23:G24)</f>
        <v>380000</v>
      </c>
      <c r="H22" s="12">
        <f>SUM(H23:H24)</f>
        <v>0</v>
      </c>
      <c r="I22" s="12">
        <f>SUM(I23:I24)</f>
        <v>0</v>
      </c>
      <c r="J22" s="12">
        <f>SUM(J23:J24)</f>
        <v>0</v>
      </c>
      <c r="K22" s="12" t="s">
        <v>20</v>
      </c>
      <c r="L22" s="12">
        <f>SUM(L23:L24)</f>
        <v>0</v>
      </c>
      <c r="M22" s="12">
        <f>SUM(M23:M24)</f>
        <v>0</v>
      </c>
      <c r="N22" s="12">
        <f>SUM(N23:N24)</f>
        <v>0</v>
      </c>
      <c r="O22" s="12">
        <f>SUM(O23:O24)</f>
        <v>380000</v>
      </c>
      <c r="P22" s="25"/>
    </row>
    <row r="23" spans="2:16" ht="14.25" customHeight="1">
      <c r="B23" s="39"/>
      <c r="C23" s="37"/>
      <c r="D23" s="36"/>
      <c r="E23" s="11">
        <v>6058</v>
      </c>
      <c r="F23" s="40"/>
      <c r="G23" s="15">
        <v>190000</v>
      </c>
      <c r="H23" s="14">
        <v>0</v>
      </c>
      <c r="I23" s="14">
        <v>0</v>
      </c>
      <c r="J23" s="14">
        <v>0</v>
      </c>
      <c r="K23" s="14" t="s">
        <v>21</v>
      </c>
      <c r="L23" s="14">
        <v>0</v>
      </c>
      <c r="M23" s="14">
        <v>0</v>
      </c>
      <c r="N23" s="14">
        <v>0</v>
      </c>
      <c r="O23" s="14">
        <v>190000</v>
      </c>
      <c r="P23" s="25"/>
    </row>
    <row r="24" spans="2:16" ht="12.75" customHeight="1">
      <c r="B24" s="39"/>
      <c r="C24" s="37"/>
      <c r="D24" s="36"/>
      <c r="E24" s="11">
        <v>6059</v>
      </c>
      <c r="F24" s="40"/>
      <c r="G24" s="14">
        <v>190000</v>
      </c>
      <c r="H24" s="14">
        <v>0</v>
      </c>
      <c r="I24" s="14">
        <v>0</v>
      </c>
      <c r="J24" s="14">
        <v>0</v>
      </c>
      <c r="K24" s="14" t="s">
        <v>22</v>
      </c>
      <c r="L24" s="14">
        <v>0</v>
      </c>
      <c r="M24" s="14">
        <v>0</v>
      </c>
      <c r="N24" s="14">
        <v>0</v>
      </c>
      <c r="O24" s="14">
        <v>190000</v>
      </c>
      <c r="P24" s="25"/>
    </row>
    <row r="25" spans="2:16" ht="12.75" customHeight="1">
      <c r="B25" s="39">
        <v>6</v>
      </c>
      <c r="C25" s="37"/>
      <c r="D25" s="36">
        <v>60016</v>
      </c>
      <c r="E25" s="11"/>
      <c r="F25" s="40" t="s">
        <v>26</v>
      </c>
      <c r="G25" s="12">
        <f>SUM(G26:G27)</f>
        <v>256000</v>
      </c>
      <c r="H25" s="12">
        <f>SUM(H26:H27)</f>
        <v>154000</v>
      </c>
      <c r="I25" s="12">
        <f>SUM(I26:I27)</f>
        <v>77000</v>
      </c>
      <c r="J25" s="12">
        <f>SUM(J26:J27)</f>
        <v>0</v>
      </c>
      <c r="K25" s="12" t="s">
        <v>20</v>
      </c>
      <c r="L25" s="12">
        <f>SUM(L26:L27)</f>
        <v>0</v>
      </c>
      <c r="M25" s="12">
        <f>SUM(M26:M27)</f>
        <v>77000</v>
      </c>
      <c r="N25" s="12">
        <f>SUM(N26:N27)</f>
        <v>102000</v>
      </c>
      <c r="O25" s="12">
        <f>SUM(O26:O27)</f>
        <v>0</v>
      </c>
      <c r="P25" s="25"/>
    </row>
    <row r="26" spans="2:16" ht="14.25" customHeight="1">
      <c r="B26" s="39"/>
      <c r="C26" s="37"/>
      <c r="D26" s="36"/>
      <c r="E26" s="11">
        <v>6058</v>
      </c>
      <c r="F26" s="40"/>
      <c r="G26" s="14">
        <v>128000</v>
      </c>
      <c r="H26" s="14">
        <v>77000</v>
      </c>
      <c r="I26" s="14">
        <v>0</v>
      </c>
      <c r="J26" s="14">
        <v>0</v>
      </c>
      <c r="K26" s="14" t="s">
        <v>21</v>
      </c>
      <c r="L26" s="14">
        <v>0</v>
      </c>
      <c r="M26" s="14">
        <v>77000</v>
      </c>
      <c r="N26" s="14">
        <v>51000</v>
      </c>
      <c r="O26" s="14">
        <v>0</v>
      </c>
      <c r="P26" s="25"/>
    </row>
    <row r="27" spans="2:16" ht="15" customHeight="1">
      <c r="B27" s="39"/>
      <c r="C27" s="37"/>
      <c r="D27" s="36"/>
      <c r="E27" s="11">
        <v>6059</v>
      </c>
      <c r="F27" s="40"/>
      <c r="G27" s="14">
        <v>128000</v>
      </c>
      <c r="H27" s="14">
        <v>77000</v>
      </c>
      <c r="I27" s="14">
        <v>77000</v>
      </c>
      <c r="J27" s="14">
        <v>0</v>
      </c>
      <c r="K27" s="14" t="s">
        <v>22</v>
      </c>
      <c r="L27" s="14">
        <v>0</v>
      </c>
      <c r="M27" s="14">
        <v>0</v>
      </c>
      <c r="N27" s="14">
        <v>51000</v>
      </c>
      <c r="O27" s="14">
        <v>0</v>
      </c>
      <c r="P27" s="25"/>
    </row>
    <row r="28" spans="2:16" ht="12.75" customHeight="1">
      <c r="B28" s="39">
        <v>7</v>
      </c>
      <c r="C28" s="37"/>
      <c r="D28" s="36">
        <v>60016</v>
      </c>
      <c r="E28" s="11"/>
      <c r="F28" s="41" t="s">
        <v>27</v>
      </c>
      <c r="G28" s="12">
        <f>SUM(G29:G30)</f>
        <v>90000</v>
      </c>
      <c r="H28" s="12">
        <f>SUM(H29:H30)</f>
        <v>90000</v>
      </c>
      <c r="I28" s="12">
        <f>SUM(I29:I30)</f>
        <v>45000</v>
      </c>
      <c r="J28" s="12">
        <f>SUM(J29:J30)</f>
        <v>0</v>
      </c>
      <c r="K28" s="13" t="s">
        <v>20</v>
      </c>
      <c r="L28" s="12">
        <f>SUM(L29:L30)</f>
        <v>0</v>
      </c>
      <c r="M28" s="12">
        <f>SUM(M29:M30)</f>
        <v>45000</v>
      </c>
      <c r="N28" s="12">
        <f>SUM(N29:N30)</f>
        <v>0</v>
      </c>
      <c r="O28" s="12">
        <f>SUM(O29:O30)</f>
        <v>0</v>
      </c>
      <c r="P28" s="25"/>
    </row>
    <row r="29" spans="2:16" ht="14.25" customHeight="1">
      <c r="B29" s="39"/>
      <c r="C29" s="37"/>
      <c r="D29" s="36"/>
      <c r="E29" s="11">
        <v>6058</v>
      </c>
      <c r="F29" s="41"/>
      <c r="G29" s="14">
        <v>45000</v>
      </c>
      <c r="H29" s="14">
        <v>45000</v>
      </c>
      <c r="I29" s="14">
        <v>0</v>
      </c>
      <c r="J29" s="14">
        <v>0</v>
      </c>
      <c r="K29" s="14" t="s">
        <v>21</v>
      </c>
      <c r="L29" s="14">
        <v>0</v>
      </c>
      <c r="M29" s="14">
        <v>45000</v>
      </c>
      <c r="N29" s="14">
        <v>0</v>
      </c>
      <c r="O29" s="14">
        <v>0</v>
      </c>
      <c r="P29" s="25"/>
    </row>
    <row r="30" spans="2:16" ht="11.25" customHeight="1">
      <c r="B30" s="39"/>
      <c r="C30" s="37"/>
      <c r="D30" s="36"/>
      <c r="E30" s="11">
        <v>6059</v>
      </c>
      <c r="F30" s="41"/>
      <c r="G30" s="14">
        <v>45000</v>
      </c>
      <c r="H30" s="14">
        <v>45000</v>
      </c>
      <c r="I30" s="14">
        <v>45000</v>
      </c>
      <c r="J30" s="14">
        <v>0</v>
      </c>
      <c r="K30" s="14" t="s">
        <v>22</v>
      </c>
      <c r="L30" s="14">
        <v>0</v>
      </c>
      <c r="M30" s="14">
        <v>0</v>
      </c>
      <c r="N30" s="14">
        <v>0</v>
      </c>
      <c r="O30" s="14">
        <v>0</v>
      </c>
      <c r="P30" s="25"/>
    </row>
    <row r="31" spans="2:16" ht="12.75">
      <c r="B31" s="39">
        <v>9</v>
      </c>
      <c r="C31" s="37"/>
      <c r="D31" s="36">
        <v>60016</v>
      </c>
      <c r="E31" s="8"/>
      <c r="F31" s="40" t="s">
        <v>28</v>
      </c>
      <c r="G31" s="16">
        <f>SUM(G32:G33)</f>
        <v>250000</v>
      </c>
      <c r="H31" s="16">
        <f>SUM(H32:H33)</f>
        <v>12000</v>
      </c>
      <c r="I31" s="16">
        <f>SUM(I32:I33)</f>
        <v>12000</v>
      </c>
      <c r="J31" s="16">
        <f>SUM(J32:J33)</f>
        <v>0</v>
      </c>
      <c r="K31" s="16" t="s">
        <v>20</v>
      </c>
      <c r="L31" s="16">
        <v>0</v>
      </c>
      <c r="M31" s="16">
        <f>SUM(M32:M33)</f>
        <v>0</v>
      </c>
      <c r="N31" s="16">
        <f>SUM(N32:N33)</f>
        <v>93000</v>
      </c>
      <c r="O31" s="16">
        <f>SUM(O32:O33)</f>
        <v>150000</v>
      </c>
      <c r="P31" s="25"/>
    </row>
    <row r="32" spans="2:16" ht="12.75">
      <c r="B32" s="39"/>
      <c r="C32" s="37"/>
      <c r="D32" s="36"/>
      <c r="E32" s="8">
        <v>6058</v>
      </c>
      <c r="F32" s="40"/>
      <c r="G32" s="15">
        <v>125000</v>
      </c>
      <c r="H32" s="15">
        <v>0</v>
      </c>
      <c r="I32" s="15">
        <v>0</v>
      </c>
      <c r="J32" s="15">
        <v>0</v>
      </c>
      <c r="K32" s="15" t="s">
        <v>21</v>
      </c>
      <c r="L32" s="15">
        <v>0</v>
      </c>
      <c r="M32" s="15">
        <v>0</v>
      </c>
      <c r="N32" s="15">
        <v>50000</v>
      </c>
      <c r="O32" s="15">
        <v>75000</v>
      </c>
      <c r="P32" s="25"/>
    </row>
    <row r="33" spans="2:16" ht="29.25" customHeight="1">
      <c r="B33" s="39"/>
      <c r="C33" s="37"/>
      <c r="D33" s="36"/>
      <c r="E33" s="8">
        <v>6059</v>
      </c>
      <c r="F33" s="40"/>
      <c r="G33" s="15">
        <v>125000</v>
      </c>
      <c r="H33" s="15">
        <v>12000</v>
      </c>
      <c r="I33" s="15">
        <v>12000</v>
      </c>
      <c r="J33" s="15">
        <v>0</v>
      </c>
      <c r="K33" s="15" t="s">
        <v>22</v>
      </c>
      <c r="L33" s="15">
        <v>0</v>
      </c>
      <c r="M33" s="15">
        <v>0</v>
      </c>
      <c r="N33" s="15">
        <v>43000</v>
      </c>
      <c r="O33" s="15">
        <v>75000</v>
      </c>
      <c r="P33" s="26"/>
    </row>
    <row r="34" spans="2:16" ht="12.75" customHeight="1">
      <c r="B34" s="39">
        <v>10</v>
      </c>
      <c r="C34" s="37"/>
      <c r="D34" s="36">
        <v>60016</v>
      </c>
      <c r="E34" s="8"/>
      <c r="F34" s="40" t="s">
        <v>29</v>
      </c>
      <c r="G34" s="16">
        <f>SUM(G35:G36)</f>
        <v>300000</v>
      </c>
      <c r="H34" s="16">
        <f>SUM(H35:H36)</f>
        <v>0</v>
      </c>
      <c r="I34" s="16">
        <f>SUM(I35:I36)</f>
        <v>0</v>
      </c>
      <c r="J34" s="16">
        <v>0</v>
      </c>
      <c r="K34" s="16" t="s">
        <v>20</v>
      </c>
      <c r="L34" s="16">
        <v>0</v>
      </c>
      <c r="M34" s="16">
        <f>SUM(M35:M36)</f>
        <v>0</v>
      </c>
      <c r="N34" s="16">
        <f>SUM(N35:N36)</f>
        <v>150000</v>
      </c>
      <c r="O34" s="16">
        <f>SUM(O35:O36)</f>
        <v>150000</v>
      </c>
      <c r="P34" s="24" t="s">
        <v>32</v>
      </c>
    </row>
    <row r="35" spans="2:16" ht="14.25" customHeight="1">
      <c r="B35" s="39"/>
      <c r="C35" s="37"/>
      <c r="D35" s="36"/>
      <c r="E35" s="8">
        <v>6058</v>
      </c>
      <c r="F35" s="40"/>
      <c r="G35" s="15">
        <v>150000</v>
      </c>
      <c r="H35" s="15">
        <v>0</v>
      </c>
      <c r="I35" s="15">
        <v>0</v>
      </c>
      <c r="J35" s="15">
        <v>0</v>
      </c>
      <c r="K35" s="15" t="s">
        <v>21</v>
      </c>
      <c r="L35" s="15">
        <v>0</v>
      </c>
      <c r="M35" s="15">
        <v>0</v>
      </c>
      <c r="N35" s="15">
        <v>75000</v>
      </c>
      <c r="O35" s="15">
        <v>75000</v>
      </c>
      <c r="P35" s="27"/>
    </row>
    <row r="36" spans="2:16" ht="15.75" customHeight="1">
      <c r="B36" s="39"/>
      <c r="C36" s="37"/>
      <c r="D36" s="36"/>
      <c r="E36" s="8">
        <v>6059</v>
      </c>
      <c r="F36" s="40"/>
      <c r="G36" s="15">
        <v>150000</v>
      </c>
      <c r="H36" s="15">
        <v>0</v>
      </c>
      <c r="I36" s="15">
        <v>0</v>
      </c>
      <c r="J36" s="15">
        <v>0</v>
      </c>
      <c r="K36" s="15" t="s">
        <v>22</v>
      </c>
      <c r="L36" s="15">
        <v>0</v>
      </c>
      <c r="M36" s="15">
        <v>0</v>
      </c>
      <c r="N36" s="15">
        <v>75000</v>
      </c>
      <c r="O36" s="15">
        <v>75000</v>
      </c>
      <c r="P36" s="27"/>
    </row>
    <row r="37" spans="2:16" ht="12.75">
      <c r="B37" s="39">
        <v>11</v>
      </c>
      <c r="C37" s="37"/>
      <c r="D37" s="36">
        <v>60016</v>
      </c>
      <c r="E37" s="36">
        <v>6050</v>
      </c>
      <c r="F37" s="40" t="s">
        <v>30</v>
      </c>
      <c r="G37" s="42">
        <v>760000</v>
      </c>
      <c r="H37" s="42">
        <v>128480</v>
      </c>
      <c r="I37" s="42">
        <v>68000</v>
      </c>
      <c r="J37" s="42">
        <v>0</v>
      </c>
      <c r="K37" s="17" t="s">
        <v>20</v>
      </c>
      <c r="L37" s="42">
        <v>60480</v>
      </c>
      <c r="M37" s="42">
        <v>0</v>
      </c>
      <c r="N37" s="42">
        <v>0</v>
      </c>
      <c r="O37" s="42">
        <v>0</v>
      </c>
      <c r="P37" s="27"/>
    </row>
    <row r="38" spans="2:16" ht="12.75">
      <c r="B38" s="39"/>
      <c r="C38" s="37"/>
      <c r="D38" s="36"/>
      <c r="E38" s="36"/>
      <c r="F38" s="40"/>
      <c r="G38" s="42"/>
      <c r="H38" s="42"/>
      <c r="I38" s="42"/>
      <c r="J38" s="42"/>
      <c r="K38" s="14" t="s">
        <v>21</v>
      </c>
      <c r="L38" s="42"/>
      <c r="M38" s="42"/>
      <c r="N38" s="42"/>
      <c r="O38" s="42"/>
      <c r="P38" s="27"/>
    </row>
    <row r="39" spans="2:16" ht="39" customHeight="1">
      <c r="B39" s="39"/>
      <c r="C39" s="37"/>
      <c r="D39" s="36"/>
      <c r="E39" s="36"/>
      <c r="F39" s="40"/>
      <c r="G39" s="42"/>
      <c r="H39" s="42"/>
      <c r="I39" s="42"/>
      <c r="J39" s="42"/>
      <c r="K39" s="14" t="s">
        <v>22</v>
      </c>
      <c r="L39" s="42"/>
      <c r="M39" s="42"/>
      <c r="N39" s="42"/>
      <c r="O39" s="42"/>
      <c r="P39" s="27"/>
    </row>
    <row r="40" spans="2:16" ht="12.75">
      <c r="B40" s="36">
        <v>12</v>
      </c>
      <c r="C40" s="36">
        <v>630</v>
      </c>
      <c r="D40" s="36">
        <v>63003</v>
      </c>
      <c r="E40" s="11"/>
      <c r="F40" s="40" t="s">
        <v>31</v>
      </c>
      <c r="G40" s="12">
        <v>300000</v>
      </c>
      <c r="H40" s="12">
        <f>SUM(H41:H42)</f>
        <v>10000</v>
      </c>
      <c r="I40" s="12">
        <f>SUM(I41:I42)</f>
        <v>5000</v>
      </c>
      <c r="J40" s="12">
        <f>SUM(J41:J42)</f>
        <v>0</v>
      </c>
      <c r="K40" s="13" t="s">
        <v>20</v>
      </c>
      <c r="L40" s="12">
        <f>SUM(L41:L42)</f>
        <v>0</v>
      </c>
      <c r="M40" s="12">
        <f>SUM(M41:M42)</f>
        <v>5000</v>
      </c>
      <c r="N40" s="12">
        <f>SUM(N41:N42)</f>
        <v>145000</v>
      </c>
      <c r="O40" s="12">
        <f>SUM(O41:O42)</f>
        <v>145000</v>
      </c>
      <c r="P40" s="27"/>
    </row>
    <row r="41" spans="2:16" ht="12.75">
      <c r="B41" s="36"/>
      <c r="C41" s="36"/>
      <c r="D41" s="36"/>
      <c r="E41" s="11">
        <v>6058</v>
      </c>
      <c r="F41" s="40"/>
      <c r="G41" s="14">
        <v>150000</v>
      </c>
      <c r="H41" s="14">
        <v>5000</v>
      </c>
      <c r="I41" s="14">
        <v>0</v>
      </c>
      <c r="J41" s="14">
        <v>0</v>
      </c>
      <c r="K41" s="14" t="s">
        <v>21</v>
      </c>
      <c r="L41" s="14">
        <v>0</v>
      </c>
      <c r="M41" s="14">
        <v>5000</v>
      </c>
      <c r="N41" s="14">
        <v>70000</v>
      </c>
      <c r="O41" s="14">
        <v>70000</v>
      </c>
      <c r="P41" s="27"/>
    </row>
    <row r="42" spans="2:16" ht="27" customHeight="1">
      <c r="B42" s="36"/>
      <c r="C42" s="36"/>
      <c r="D42" s="36"/>
      <c r="E42" s="11">
        <v>6059</v>
      </c>
      <c r="F42" s="40"/>
      <c r="G42" s="14">
        <v>150000</v>
      </c>
      <c r="H42" s="14">
        <v>5000</v>
      </c>
      <c r="I42" s="14">
        <v>5000</v>
      </c>
      <c r="J42" s="14">
        <v>0</v>
      </c>
      <c r="K42" s="14" t="s">
        <v>22</v>
      </c>
      <c r="L42" s="14">
        <v>0</v>
      </c>
      <c r="M42" s="14"/>
      <c r="N42" s="14">
        <v>75000</v>
      </c>
      <c r="O42" s="14">
        <v>75000</v>
      </c>
      <c r="P42" s="27"/>
    </row>
    <row r="43" spans="2:16" ht="12.75" customHeight="1">
      <c r="B43" s="36">
        <v>13</v>
      </c>
      <c r="C43" s="36"/>
      <c r="D43" s="36">
        <v>63003</v>
      </c>
      <c r="E43" s="11"/>
      <c r="F43" s="40" t="s">
        <v>33</v>
      </c>
      <c r="G43" s="12">
        <f>SUM(G44:G45)</f>
        <v>6676600</v>
      </c>
      <c r="H43" s="12">
        <f>SUM(H44:H45)</f>
        <v>3610600</v>
      </c>
      <c r="I43" s="12">
        <f>SUM(I44:I45)</f>
        <v>1320000</v>
      </c>
      <c r="J43" s="12">
        <f>SUM(J44:J45)</f>
        <v>600000</v>
      </c>
      <c r="K43" s="13" t="s">
        <v>20</v>
      </c>
      <c r="L43" s="12">
        <f>SUM(L44:L45)</f>
        <v>0</v>
      </c>
      <c r="M43" s="12">
        <f>SUM(M44:M45)</f>
        <v>1690600</v>
      </c>
      <c r="N43" s="12">
        <f>SUM(N44:N45)</f>
        <v>0</v>
      </c>
      <c r="O43" s="12">
        <f>SUM(O44:O45)</f>
        <v>0</v>
      </c>
      <c r="P43" s="27"/>
    </row>
    <row r="44" spans="2:16" ht="18" customHeight="1">
      <c r="B44" s="36"/>
      <c r="C44" s="36"/>
      <c r="D44" s="36"/>
      <c r="E44" s="11">
        <v>6058</v>
      </c>
      <c r="F44" s="40"/>
      <c r="G44" s="14">
        <v>3409364</v>
      </c>
      <c r="H44" s="14">
        <v>1690600</v>
      </c>
      <c r="I44" s="14">
        <v>0</v>
      </c>
      <c r="J44" s="14">
        <v>0</v>
      </c>
      <c r="K44" s="14" t="s">
        <v>21</v>
      </c>
      <c r="L44" s="14">
        <v>0</v>
      </c>
      <c r="M44" s="14">
        <v>1690600</v>
      </c>
      <c r="N44" s="14">
        <v>0</v>
      </c>
      <c r="O44" s="14">
        <v>0</v>
      </c>
      <c r="P44" s="27"/>
    </row>
    <row r="45" spans="2:16" ht="19.5" customHeight="1">
      <c r="B45" s="36"/>
      <c r="C45" s="36"/>
      <c r="D45" s="36"/>
      <c r="E45" s="11">
        <v>6059</v>
      </c>
      <c r="F45" s="40"/>
      <c r="G45" s="14">
        <v>3267236</v>
      </c>
      <c r="H45" s="14">
        <v>1920000</v>
      </c>
      <c r="I45" s="14">
        <v>1320000</v>
      </c>
      <c r="J45" s="14">
        <v>600000</v>
      </c>
      <c r="K45" s="14" t="s">
        <v>22</v>
      </c>
      <c r="L45" s="14">
        <v>0</v>
      </c>
      <c r="M45" s="14">
        <v>0</v>
      </c>
      <c r="N45" s="14">
        <v>0</v>
      </c>
      <c r="O45" s="14">
        <v>0</v>
      </c>
      <c r="P45" s="27"/>
    </row>
    <row r="46" spans="2:16" ht="12.75">
      <c r="B46" s="36">
        <v>14</v>
      </c>
      <c r="C46" s="36">
        <v>750</v>
      </c>
      <c r="D46" s="36">
        <v>75023</v>
      </c>
      <c r="E46" s="11"/>
      <c r="F46" s="40" t="s">
        <v>34</v>
      </c>
      <c r="G46" s="12">
        <v>400000</v>
      </c>
      <c r="H46" s="12">
        <f>SUM(H47:H48)</f>
        <v>70000</v>
      </c>
      <c r="I46" s="12">
        <f>SUM(I47:I48)</f>
        <v>45000</v>
      </c>
      <c r="J46" s="12">
        <f>SUM(J47:J48)</f>
        <v>0</v>
      </c>
      <c r="K46" s="13" t="s">
        <v>20</v>
      </c>
      <c r="L46" s="12">
        <f>SUM(L47:L48)</f>
        <v>0</v>
      </c>
      <c r="M46" s="12">
        <f>SUM(M47:M48)</f>
        <v>25000</v>
      </c>
      <c r="N46" s="12">
        <f>SUM(N47:N48)</f>
        <v>217500</v>
      </c>
      <c r="O46" s="12">
        <f>SUM(O47:O48)</f>
        <v>112500</v>
      </c>
      <c r="P46" s="27"/>
    </row>
    <row r="47" spans="2:16" ht="12.75">
      <c r="B47" s="36"/>
      <c r="C47" s="36"/>
      <c r="D47" s="36"/>
      <c r="E47" s="11">
        <v>6058</v>
      </c>
      <c r="F47" s="40"/>
      <c r="G47" s="14">
        <v>300000</v>
      </c>
      <c r="H47" s="14">
        <v>25000</v>
      </c>
      <c r="I47" s="14">
        <v>0</v>
      </c>
      <c r="J47" s="14">
        <v>0</v>
      </c>
      <c r="K47" s="14" t="s">
        <v>21</v>
      </c>
      <c r="L47" s="14">
        <v>0</v>
      </c>
      <c r="M47" s="14">
        <v>25000</v>
      </c>
      <c r="N47" s="14">
        <v>187500</v>
      </c>
      <c r="O47" s="14">
        <v>87500</v>
      </c>
      <c r="P47" s="27"/>
    </row>
    <row r="48" spans="2:16" ht="12.75">
      <c r="B48" s="36"/>
      <c r="C48" s="36"/>
      <c r="D48" s="36"/>
      <c r="E48" s="11">
        <v>6059</v>
      </c>
      <c r="F48" s="40"/>
      <c r="G48" s="14">
        <v>100000</v>
      </c>
      <c r="H48" s="14">
        <v>45000</v>
      </c>
      <c r="I48" s="14">
        <v>45000</v>
      </c>
      <c r="J48" s="14">
        <v>0</v>
      </c>
      <c r="K48" s="14" t="s">
        <v>22</v>
      </c>
      <c r="L48" s="14">
        <v>0</v>
      </c>
      <c r="M48" s="14">
        <v>0</v>
      </c>
      <c r="N48" s="14">
        <v>30000</v>
      </c>
      <c r="O48" s="14">
        <v>25000</v>
      </c>
      <c r="P48" s="27"/>
    </row>
    <row r="49" spans="2:16" ht="12.75">
      <c r="B49" s="36">
        <v>15</v>
      </c>
      <c r="C49" s="36">
        <v>801</v>
      </c>
      <c r="D49" s="36">
        <v>80101</v>
      </c>
      <c r="E49" s="36">
        <v>6050</v>
      </c>
      <c r="F49" s="40" t="s">
        <v>35</v>
      </c>
      <c r="G49" s="43">
        <v>2200000</v>
      </c>
      <c r="H49" s="43">
        <v>610000</v>
      </c>
      <c r="I49" s="43">
        <v>10000</v>
      </c>
      <c r="J49" s="43">
        <v>0</v>
      </c>
      <c r="K49" s="14" t="s">
        <v>20</v>
      </c>
      <c r="L49" s="18"/>
      <c r="M49" s="43">
        <v>0</v>
      </c>
      <c r="N49" s="43">
        <v>1420000</v>
      </c>
      <c r="O49" s="43">
        <v>78000</v>
      </c>
      <c r="P49" s="27"/>
    </row>
    <row r="50" spans="2:16" ht="12.75">
      <c r="B50" s="36"/>
      <c r="C50" s="36"/>
      <c r="D50" s="36"/>
      <c r="E50" s="36"/>
      <c r="F50" s="40"/>
      <c r="G50" s="43"/>
      <c r="H50" s="43"/>
      <c r="I50" s="43"/>
      <c r="J50" s="43"/>
      <c r="K50" s="14" t="s">
        <v>21</v>
      </c>
      <c r="L50" s="18"/>
      <c r="M50" s="43"/>
      <c r="N50" s="43"/>
      <c r="O50" s="43"/>
      <c r="P50" s="27"/>
    </row>
    <row r="51" spans="2:16" ht="70.5" customHeight="1">
      <c r="B51" s="36"/>
      <c r="C51" s="36"/>
      <c r="D51" s="36"/>
      <c r="E51" s="36"/>
      <c r="F51" s="40"/>
      <c r="G51" s="43"/>
      <c r="H51" s="43"/>
      <c r="I51" s="43"/>
      <c r="J51" s="43"/>
      <c r="K51" s="14" t="s">
        <v>22</v>
      </c>
      <c r="L51" s="18">
        <v>600000</v>
      </c>
      <c r="M51" s="43"/>
      <c r="N51" s="43"/>
      <c r="O51" s="43"/>
      <c r="P51" s="27"/>
    </row>
    <row r="52" spans="2:16" ht="12.75">
      <c r="B52" s="36">
        <v>16</v>
      </c>
      <c r="C52" s="36">
        <v>801</v>
      </c>
      <c r="D52" s="36">
        <v>80110</v>
      </c>
      <c r="E52" s="36">
        <v>6050</v>
      </c>
      <c r="F52" s="40" t="s">
        <v>36</v>
      </c>
      <c r="G52" s="43">
        <v>3000000</v>
      </c>
      <c r="H52" s="43">
        <v>240000</v>
      </c>
      <c r="I52" s="43">
        <v>640000</v>
      </c>
      <c r="J52" s="43">
        <v>0</v>
      </c>
      <c r="K52" s="14" t="s">
        <v>20</v>
      </c>
      <c r="L52" s="14"/>
      <c r="M52" s="43">
        <v>0</v>
      </c>
      <c r="N52" s="43">
        <v>2440000</v>
      </c>
      <c r="O52" s="43">
        <v>320000</v>
      </c>
      <c r="P52" s="27"/>
    </row>
    <row r="53" spans="2:16" ht="12.75">
      <c r="B53" s="36"/>
      <c r="C53" s="36"/>
      <c r="D53" s="36"/>
      <c r="E53" s="36"/>
      <c r="F53" s="40"/>
      <c r="G53" s="43"/>
      <c r="H53" s="43"/>
      <c r="I53" s="43"/>
      <c r="J53" s="43"/>
      <c r="K53" s="14" t="s">
        <v>21</v>
      </c>
      <c r="L53" s="14"/>
      <c r="M53" s="43"/>
      <c r="N53" s="43"/>
      <c r="O53" s="43"/>
      <c r="P53" s="27"/>
    </row>
    <row r="54" spans="2:16" ht="85.5" customHeight="1">
      <c r="B54" s="36"/>
      <c r="C54" s="36"/>
      <c r="D54" s="36"/>
      <c r="E54" s="36"/>
      <c r="F54" s="40"/>
      <c r="G54" s="43"/>
      <c r="H54" s="43"/>
      <c r="I54" s="43"/>
      <c r="J54" s="43"/>
      <c r="K54" s="14" t="s">
        <v>22</v>
      </c>
      <c r="L54" s="14">
        <v>200000</v>
      </c>
      <c r="M54" s="43"/>
      <c r="N54" s="43"/>
      <c r="O54" s="43"/>
      <c r="P54" s="27"/>
    </row>
    <row r="55" spans="2:16" ht="12.75">
      <c r="B55" s="36">
        <v>17</v>
      </c>
      <c r="C55" s="36">
        <v>852</v>
      </c>
      <c r="D55" s="36">
        <v>85219</v>
      </c>
      <c r="E55" s="11"/>
      <c r="F55" s="41" t="s">
        <v>37</v>
      </c>
      <c r="G55" s="12">
        <f>SUM(G56:G57)</f>
        <v>1600000</v>
      </c>
      <c r="H55" s="12">
        <f>SUM(H56:H57)</f>
        <v>60000</v>
      </c>
      <c r="I55" s="12">
        <f>SUM(I56:I57)</f>
        <v>60000</v>
      </c>
      <c r="J55" s="12">
        <f>SUM(J56:J57)</f>
        <v>0</v>
      </c>
      <c r="K55" s="13" t="s">
        <v>20</v>
      </c>
      <c r="L55" s="12">
        <f>SUM(L56:L57)</f>
        <v>0</v>
      </c>
      <c r="M55" s="12">
        <f>SUM(M56:M57)</f>
        <v>0</v>
      </c>
      <c r="N55" s="12">
        <f>SUM(N56:N57)</f>
        <v>770000</v>
      </c>
      <c r="O55" s="12">
        <f>SUM(O56:O57)</f>
        <v>770000</v>
      </c>
      <c r="P55" s="27"/>
    </row>
    <row r="56" spans="2:16" ht="27" customHeight="1">
      <c r="B56" s="36"/>
      <c r="C56" s="36"/>
      <c r="D56" s="36"/>
      <c r="E56" s="11">
        <v>6058</v>
      </c>
      <c r="F56" s="41"/>
      <c r="G56" s="14">
        <v>1360000</v>
      </c>
      <c r="H56" s="14">
        <v>0</v>
      </c>
      <c r="I56" s="14">
        <v>0</v>
      </c>
      <c r="J56" s="14">
        <v>0</v>
      </c>
      <c r="K56" s="14" t="s">
        <v>21</v>
      </c>
      <c r="L56" s="14">
        <v>0</v>
      </c>
      <c r="M56" s="14">
        <v>0</v>
      </c>
      <c r="N56" s="14">
        <v>680000</v>
      </c>
      <c r="O56" s="14">
        <v>680000</v>
      </c>
      <c r="P56" s="27"/>
    </row>
    <row r="57" spans="2:16" ht="34.5" customHeight="1">
      <c r="B57" s="36"/>
      <c r="C57" s="36"/>
      <c r="D57" s="36"/>
      <c r="E57" s="11">
        <v>6059</v>
      </c>
      <c r="F57" s="41"/>
      <c r="G57" s="14">
        <v>240000</v>
      </c>
      <c r="H57" s="14">
        <v>60000</v>
      </c>
      <c r="I57" s="14">
        <v>60000</v>
      </c>
      <c r="J57" s="14">
        <v>0</v>
      </c>
      <c r="K57" s="14" t="s">
        <v>22</v>
      </c>
      <c r="L57" s="14">
        <v>0</v>
      </c>
      <c r="M57" s="14">
        <v>0</v>
      </c>
      <c r="N57" s="14">
        <v>90000</v>
      </c>
      <c r="O57" s="14">
        <v>90000</v>
      </c>
      <c r="P57" s="28"/>
    </row>
    <row r="58" spans="2:16" ht="11.25" customHeight="1">
      <c r="B58" s="36">
        <v>18</v>
      </c>
      <c r="C58" s="36">
        <v>900</v>
      </c>
      <c r="D58" s="36">
        <v>90001</v>
      </c>
      <c r="E58" s="36">
        <v>6050</v>
      </c>
      <c r="F58" s="40" t="s">
        <v>38</v>
      </c>
      <c r="G58" s="42">
        <v>600000</v>
      </c>
      <c r="H58" s="42">
        <v>20000</v>
      </c>
      <c r="I58" s="42">
        <v>20000</v>
      </c>
      <c r="J58" s="42">
        <v>0</v>
      </c>
      <c r="K58" s="14"/>
      <c r="L58" s="44">
        <v>0</v>
      </c>
      <c r="M58" s="44">
        <v>0</v>
      </c>
      <c r="N58" s="44">
        <v>0</v>
      </c>
      <c r="O58" s="44">
        <v>0</v>
      </c>
      <c r="P58" s="24" t="s">
        <v>44</v>
      </c>
    </row>
    <row r="59" spans="2:16" ht="12.75" customHeight="1">
      <c r="B59" s="36"/>
      <c r="C59" s="36"/>
      <c r="D59" s="36"/>
      <c r="E59" s="36"/>
      <c r="F59" s="40"/>
      <c r="G59" s="42"/>
      <c r="H59" s="42"/>
      <c r="I59" s="42"/>
      <c r="J59" s="42"/>
      <c r="K59" s="14"/>
      <c r="L59" s="44"/>
      <c r="M59" s="44"/>
      <c r="N59" s="44"/>
      <c r="O59" s="44"/>
      <c r="P59" s="25"/>
    </row>
    <row r="60" spans="2:16" ht="13.5" customHeight="1">
      <c r="B60" s="36"/>
      <c r="C60" s="36"/>
      <c r="D60" s="36"/>
      <c r="E60" s="36"/>
      <c r="F60" s="40"/>
      <c r="G60" s="42"/>
      <c r="H60" s="42"/>
      <c r="I60" s="42"/>
      <c r="J60" s="42"/>
      <c r="K60" s="14"/>
      <c r="L60" s="44"/>
      <c r="M60" s="44"/>
      <c r="N60" s="44"/>
      <c r="O60" s="44"/>
      <c r="P60" s="25"/>
    </row>
    <row r="61" spans="2:16" ht="12" customHeight="1">
      <c r="B61" s="36">
        <v>19</v>
      </c>
      <c r="C61" s="36"/>
      <c r="D61" s="36">
        <v>90001</v>
      </c>
      <c r="E61" s="36">
        <v>6050</v>
      </c>
      <c r="F61" s="40" t="s">
        <v>39</v>
      </c>
      <c r="G61" s="42">
        <v>80000</v>
      </c>
      <c r="H61" s="42">
        <v>27000</v>
      </c>
      <c r="I61" s="42">
        <v>27000</v>
      </c>
      <c r="J61" s="42">
        <v>0</v>
      </c>
      <c r="K61" s="14"/>
      <c r="L61" s="44">
        <v>0</v>
      </c>
      <c r="M61" s="44">
        <v>0</v>
      </c>
      <c r="N61" s="44">
        <v>0</v>
      </c>
      <c r="O61" s="44">
        <v>0</v>
      </c>
      <c r="P61" s="25"/>
    </row>
    <row r="62" spans="2:16" ht="18.75" customHeight="1">
      <c r="B62" s="36"/>
      <c r="C62" s="36"/>
      <c r="D62" s="36"/>
      <c r="E62" s="36"/>
      <c r="F62" s="40"/>
      <c r="G62" s="42"/>
      <c r="H62" s="42"/>
      <c r="I62" s="42"/>
      <c r="J62" s="42"/>
      <c r="K62" s="14"/>
      <c r="L62" s="44"/>
      <c r="M62" s="44"/>
      <c r="N62" s="44"/>
      <c r="O62" s="44"/>
      <c r="P62" s="25"/>
    </row>
    <row r="63" spans="2:16" ht="7.5" customHeight="1">
      <c r="B63" s="36"/>
      <c r="C63" s="36"/>
      <c r="D63" s="36"/>
      <c r="E63" s="36"/>
      <c r="F63" s="40"/>
      <c r="G63" s="42"/>
      <c r="H63" s="42"/>
      <c r="I63" s="42"/>
      <c r="J63" s="42"/>
      <c r="K63" s="14"/>
      <c r="L63" s="44"/>
      <c r="M63" s="44"/>
      <c r="N63" s="44"/>
      <c r="O63" s="44"/>
      <c r="P63" s="25"/>
    </row>
    <row r="64" spans="2:16" ht="12.75">
      <c r="B64" s="39">
        <v>21</v>
      </c>
      <c r="C64" s="36"/>
      <c r="D64" s="36">
        <v>90015</v>
      </c>
      <c r="E64" s="8"/>
      <c r="F64" s="40" t="s">
        <v>40</v>
      </c>
      <c r="G64" s="19">
        <f>SUM(G65:G66)</f>
        <v>270000</v>
      </c>
      <c r="H64" s="12">
        <f>SUM(H65:H66)</f>
        <v>18000</v>
      </c>
      <c r="I64" s="12">
        <f>SUM(I65:I66)</f>
        <v>18000</v>
      </c>
      <c r="J64" s="12">
        <f>SUM(J65:J66)</f>
        <v>0</v>
      </c>
      <c r="K64" s="13" t="s">
        <v>20</v>
      </c>
      <c r="L64" s="12">
        <f>SUM(L65:L66)</f>
        <v>0</v>
      </c>
      <c r="M64" s="12">
        <f>SUM(M65:M66)</f>
        <v>0</v>
      </c>
      <c r="N64" s="12">
        <f>SUM(N65:N66)</f>
        <v>126000</v>
      </c>
      <c r="O64" s="12">
        <f>SUM(O65:O66)</f>
        <v>126000</v>
      </c>
      <c r="P64" s="29"/>
    </row>
    <row r="65" spans="2:16" ht="12.75">
      <c r="B65" s="39"/>
      <c r="C65" s="36"/>
      <c r="D65" s="36"/>
      <c r="E65" s="8">
        <v>6058</v>
      </c>
      <c r="F65" s="40"/>
      <c r="G65" s="18">
        <v>216000</v>
      </c>
      <c r="H65" s="14">
        <v>0</v>
      </c>
      <c r="I65" s="14">
        <v>0</v>
      </c>
      <c r="J65" s="14">
        <v>0</v>
      </c>
      <c r="K65" s="14" t="s">
        <v>21</v>
      </c>
      <c r="L65" s="14">
        <v>0</v>
      </c>
      <c r="M65" s="14">
        <v>0</v>
      </c>
      <c r="N65" s="14">
        <v>108000</v>
      </c>
      <c r="O65" s="14">
        <v>108000</v>
      </c>
      <c r="P65" s="25"/>
    </row>
    <row r="66" spans="2:16" ht="18" customHeight="1">
      <c r="B66" s="39"/>
      <c r="C66" s="36"/>
      <c r="D66" s="36"/>
      <c r="E66" s="8">
        <v>6059</v>
      </c>
      <c r="F66" s="40"/>
      <c r="G66" s="18">
        <v>54000</v>
      </c>
      <c r="H66" s="14">
        <v>18000</v>
      </c>
      <c r="I66" s="14">
        <v>18000</v>
      </c>
      <c r="J66" s="14">
        <v>0</v>
      </c>
      <c r="K66" s="14" t="s">
        <v>22</v>
      </c>
      <c r="L66" s="14">
        <v>0</v>
      </c>
      <c r="M66" s="14">
        <v>0</v>
      </c>
      <c r="N66" s="14">
        <v>18000</v>
      </c>
      <c r="O66" s="14">
        <v>18000</v>
      </c>
      <c r="P66" s="25"/>
    </row>
    <row r="67" spans="2:16" ht="12.75">
      <c r="B67" s="39">
        <v>22</v>
      </c>
      <c r="C67" s="36">
        <v>921</v>
      </c>
      <c r="D67" s="36">
        <v>92120</v>
      </c>
      <c r="E67" s="8"/>
      <c r="F67" s="40" t="s">
        <v>41</v>
      </c>
      <c r="G67" s="20">
        <f>SUM(G68:G69)</f>
        <v>160000</v>
      </c>
      <c r="H67" s="13">
        <f>SUM(H68:H69)</f>
        <v>9500</v>
      </c>
      <c r="I67" s="13">
        <f>SUM(I68:I69)</f>
        <v>9500</v>
      </c>
      <c r="J67" s="13">
        <f>SUM(J68:J69)</f>
        <v>0</v>
      </c>
      <c r="K67" s="13"/>
      <c r="L67" s="13">
        <f>SUM(L68:L69)</f>
        <v>0</v>
      </c>
      <c r="M67" s="13">
        <f>SUM(M68:M69)</f>
        <v>0</v>
      </c>
      <c r="N67" s="13">
        <f>SUM(N68:N69)</f>
        <v>86500</v>
      </c>
      <c r="O67" s="13">
        <f>SUM(O68:O69)</f>
        <v>64000</v>
      </c>
      <c r="P67" s="25"/>
    </row>
    <row r="68" spans="2:16" ht="12.75">
      <c r="B68" s="39"/>
      <c r="C68" s="36"/>
      <c r="D68" s="36"/>
      <c r="E68" s="8">
        <v>6058</v>
      </c>
      <c r="F68" s="40"/>
      <c r="G68" s="18">
        <v>128000</v>
      </c>
      <c r="H68" s="14">
        <v>0</v>
      </c>
      <c r="I68" s="14">
        <v>0</v>
      </c>
      <c r="J68" s="14">
        <v>0</v>
      </c>
      <c r="K68" s="14"/>
      <c r="L68" s="14">
        <v>0</v>
      </c>
      <c r="M68" s="14">
        <v>0</v>
      </c>
      <c r="N68" s="14">
        <v>64000</v>
      </c>
      <c r="O68" s="14">
        <v>64000</v>
      </c>
      <c r="P68" s="25"/>
    </row>
    <row r="69" spans="2:16" ht="39" customHeight="1">
      <c r="B69" s="39"/>
      <c r="C69" s="36"/>
      <c r="D69" s="36"/>
      <c r="E69" s="8">
        <v>6059</v>
      </c>
      <c r="F69" s="40"/>
      <c r="G69" s="18">
        <v>32000</v>
      </c>
      <c r="H69" s="14">
        <v>9500</v>
      </c>
      <c r="I69" s="14">
        <v>9500</v>
      </c>
      <c r="J69" s="14">
        <v>0</v>
      </c>
      <c r="K69" s="14"/>
      <c r="L69" s="14">
        <v>0</v>
      </c>
      <c r="M69" s="14">
        <v>0</v>
      </c>
      <c r="N69" s="14">
        <v>22500</v>
      </c>
      <c r="O69" s="14">
        <v>0</v>
      </c>
      <c r="P69" s="25"/>
    </row>
    <row r="70" spans="2:16" ht="12.75">
      <c r="B70" s="39">
        <v>23</v>
      </c>
      <c r="C70" s="36">
        <v>926</v>
      </c>
      <c r="D70" s="36">
        <v>92601</v>
      </c>
      <c r="E70" s="8"/>
      <c r="F70" s="40" t="s">
        <v>42</v>
      </c>
      <c r="G70" s="19">
        <f>SUM(G71:G72)</f>
        <v>700000</v>
      </c>
      <c r="H70" s="12">
        <f>SUM(H71:H72)</f>
        <v>5000</v>
      </c>
      <c r="I70" s="12">
        <f>SUM(I71:I72)</f>
        <v>5000</v>
      </c>
      <c r="J70" s="12">
        <f>SUM(J71:J72)</f>
        <v>0</v>
      </c>
      <c r="K70" s="13" t="s">
        <v>20</v>
      </c>
      <c r="L70" s="12">
        <f>SUM(L71:L72)</f>
        <v>0</v>
      </c>
      <c r="M70" s="12">
        <f>SUM(M71:M72)</f>
        <v>0</v>
      </c>
      <c r="N70" s="12">
        <f>SUM(N71:N72)</f>
        <v>350000</v>
      </c>
      <c r="O70" s="12">
        <f>SUM(O71:O72)</f>
        <v>345000</v>
      </c>
      <c r="P70" s="25"/>
    </row>
    <row r="71" spans="2:16" ht="12.75">
      <c r="B71" s="39"/>
      <c r="C71" s="36"/>
      <c r="D71" s="36"/>
      <c r="E71" s="8">
        <v>6058</v>
      </c>
      <c r="F71" s="40"/>
      <c r="G71" s="18">
        <v>560000</v>
      </c>
      <c r="H71" s="14">
        <v>0</v>
      </c>
      <c r="I71" s="14">
        <v>0</v>
      </c>
      <c r="J71" s="14">
        <v>0</v>
      </c>
      <c r="K71" s="14" t="s">
        <v>21</v>
      </c>
      <c r="L71" s="14">
        <v>0</v>
      </c>
      <c r="M71" s="14">
        <v>0</v>
      </c>
      <c r="N71" s="14">
        <v>280000</v>
      </c>
      <c r="O71" s="14">
        <v>280000</v>
      </c>
      <c r="P71" s="25"/>
    </row>
    <row r="72" spans="2:16" ht="37.5" customHeight="1">
      <c r="B72" s="39"/>
      <c r="C72" s="36"/>
      <c r="D72" s="36"/>
      <c r="E72" s="8">
        <v>6059</v>
      </c>
      <c r="F72" s="40"/>
      <c r="G72" s="18">
        <v>140000</v>
      </c>
      <c r="H72" s="14">
        <v>5000</v>
      </c>
      <c r="I72" s="14">
        <v>5000</v>
      </c>
      <c r="J72" s="14">
        <v>0</v>
      </c>
      <c r="K72" s="14" t="s">
        <v>22</v>
      </c>
      <c r="L72" s="14">
        <v>0</v>
      </c>
      <c r="M72" s="14">
        <v>0</v>
      </c>
      <c r="N72" s="14">
        <v>70000</v>
      </c>
      <c r="O72" s="14">
        <v>65000</v>
      </c>
      <c r="P72" s="26"/>
    </row>
    <row r="73" spans="2:16" ht="12.75">
      <c r="B73" s="45" t="s">
        <v>43</v>
      </c>
      <c r="C73" s="45"/>
      <c r="D73" s="45"/>
      <c r="E73" s="45"/>
      <c r="F73" s="45"/>
      <c r="G73" s="21">
        <f>SUM(G10,G13,G16,G19,G22,G25,G28,G31,G34,G40,G43,G46,G49,G52,G55,G58,G61,G64,G67,G70,G37)</f>
        <v>22895600</v>
      </c>
      <c r="H73" s="21">
        <f>SUM(H10,H13,H25,H28,H31,H34,H37,H40,H43,H46,H49,H52,H58,H61,H64,H67,H70)</f>
        <v>5320580</v>
      </c>
      <c r="I73" s="21">
        <f>SUM(I10,I13,I16,I19,I22,I25,I28,I31,I34,I37,I40,I43,I46,I49,I52,I55,I58,I61,I64,I67,I70)</f>
        <v>2499500</v>
      </c>
      <c r="J73" s="21">
        <f>SUM(J10,J13,J16,J19,J22,J25,J28,J31,J34,J40,J43,J46,J55,J64,J67,J70)</f>
        <v>600000</v>
      </c>
      <c r="K73" s="21"/>
      <c r="L73" s="21">
        <f>SUM(L10,L13,L16,L19,L22,L25,L28,L31,L34,L37,L40,L43,L46,L51,L54,L55,L58,L61,L64,L67,L70)</f>
        <v>860480</v>
      </c>
      <c r="M73" s="21">
        <f>SUM(M10,M13,M16,M19,M22,M25,M28,M31,M34,M37,M40,M43,M46,M49,M52,M55,M58,M61,M64,M67,M70)</f>
        <v>2020600</v>
      </c>
      <c r="N73" s="21">
        <f>SUM(N10,N13,N16,N19,N22,N25,N28,N31,N34,N37,N40,N43,N46,N49,N52,N55,N58,N61,N64,N67,N70)</f>
        <v>7960000</v>
      </c>
      <c r="O73" s="21">
        <f>SUM(O10,O13,O16,O19,O22,O25,O28,O31,O34,O37,O40,O43,O46,O49,O52,O55,O64,O67,O70)</f>
        <v>5137500</v>
      </c>
      <c r="P73" s="22"/>
    </row>
    <row r="74" spans="3:5" ht="12.75">
      <c r="C74" s="46"/>
      <c r="D74" s="46"/>
      <c r="E74" s="46"/>
    </row>
  </sheetData>
  <mergeCells count="132">
    <mergeCell ref="B73:F73"/>
    <mergeCell ref="C74:E74"/>
    <mergeCell ref="B67:B69"/>
    <mergeCell ref="C67:C69"/>
    <mergeCell ref="D67:D69"/>
    <mergeCell ref="F67:F69"/>
    <mergeCell ref="B70:B72"/>
    <mergeCell ref="C70:C72"/>
    <mergeCell ref="D70:D72"/>
    <mergeCell ref="F70:F72"/>
    <mergeCell ref="M61:M63"/>
    <mergeCell ref="N61:N63"/>
    <mergeCell ref="O61:O63"/>
    <mergeCell ref="I61:I63"/>
    <mergeCell ref="J61:J63"/>
    <mergeCell ref="L61:L63"/>
    <mergeCell ref="F64:F66"/>
    <mergeCell ref="O58:O60"/>
    <mergeCell ref="B61:B63"/>
    <mergeCell ref="D61:D63"/>
    <mergeCell ref="E61:E63"/>
    <mergeCell ref="F61:F63"/>
    <mergeCell ref="G61:G63"/>
    <mergeCell ref="H61:H63"/>
    <mergeCell ref="J58:J60"/>
    <mergeCell ref="L58:L60"/>
    <mergeCell ref="M58:M60"/>
    <mergeCell ref="N58:N60"/>
    <mergeCell ref="F58:F60"/>
    <mergeCell ref="G58:G60"/>
    <mergeCell ref="H58:H60"/>
    <mergeCell ref="I58:I60"/>
    <mergeCell ref="B58:B60"/>
    <mergeCell ref="C58:C66"/>
    <mergeCell ref="D58:D60"/>
    <mergeCell ref="E58:E60"/>
    <mergeCell ref="B64:B66"/>
    <mergeCell ref="D64:D66"/>
    <mergeCell ref="B55:B57"/>
    <mergeCell ref="C55:C57"/>
    <mergeCell ref="D55:D57"/>
    <mergeCell ref="F55:F57"/>
    <mergeCell ref="J52:J54"/>
    <mergeCell ref="M52:M54"/>
    <mergeCell ref="N52:N54"/>
    <mergeCell ref="O52:O54"/>
    <mergeCell ref="F52:F54"/>
    <mergeCell ref="G52:G54"/>
    <mergeCell ref="H52:H54"/>
    <mergeCell ref="I52:I54"/>
    <mergeCell ref="B52:B54"/>
    <mergeCell ref="C52:C54"/>
    <mergeCell ref="D52:D54"/>
    <mergeCell ref="E52:E54"/>
    <mergeCell ref="J49:J51"/>
    <mergeCell ref="M49:M51"/>
    <mergeCell ref="N49:N51"/>
    <mergeCell ref="O49:O51"/>
    <mergeCell ref="F49:F51"/>
    <mergeCell ref="G49:G51"/>
    <mergeCell ref="H49:H51"/>
    <mergeCell ref="I49:I51"/>
    <mergeCell ref="B49:B51"/>
    <mergeCell ref="C49:C51"/>
    <mergeCell ref="D49:D51"/>
    <mergeCell ref="E49:E51"/>
    <mergeCell ref="B46:B48"/>
    <mergeCell ref="C46:C48"/>
    <mergeCell ref="D46:D48"/>
    <mergeCell ref="F46:F48"/>
    <mergeCell ref="B40:B42"/>
    <mergeCell ref="C40:C45"/>
    <mergeCell ref="D40:D42"/>
    <mergeCell ref="F40:F42"/>
    <mergeCell ref="B43:B45"/>
    <mergeCell ref="D43:D45"/>
    <mergeCell ref="F43:F45"/>
    <mergeCell ref="L37:L39"/>
    <mergeCell ref="M37:M39"/>
    <mergeCell ref="N37:N39"/>
    <mergeCell ref="O37:O39"/>
    <mergeCell ref="G37:G39"/>
    <mergeCell ref="H37:H39"/>
    <mergeCell ref="I37:I39"/>
    <mergeCell ref="J37:J39"/>
    <mergeCell ref="B34:B36"/>
    <mergeCell ref="D34:D36"/>
    <mergeCell ref="F34:F36"/>
    <mergeCell ref="B37:B39"/>
    <mergeCell ref="D37:D39"/>
    <mergeCell ref="E37:E39"/>
    <mergeCell ref="F37:F39"/>
    <mergeCell ref="B28:B30"/>
    <mergeCell ref="D28:D30"/>
    <mergeCell ref="F28:F30"/>
    <mergeCell ref="B31:B33"/>
    <mergeCell ref="D31:D33"/>
    <mergeCell ref="F31:F33"/>
    <mergeCell ref="B19:B21"/>
    <mergeCell ref="D19:D21"/>
    <mergeCell ref="F19:F21"/>
    <mergeCell ref="D25:D27"/>
    <mergeCell ref="F25:F27"/>
    <mergeCell ref="D13:D15"/>
    <mergeCell ref="F13:F15"/>
    <mergeCell ref="B16:B18"/>
    <mergeCell ref="D16:D18"/>
    <mergeCell ref="F16:F18"/>
    <mergeCell ref="K9:L9"/>
    <mergeCell ref="B10:B12"/>
    <mergeCell ref="C10:C39"/>
    <mergeCell ref="D10:D12"/>
    <mergeCell ref="F10:F12"/>
    <mergeCell ref="B22:B24"/>
    <mergeCell ref="D22:D24"/>
    <mergeCell ref="F22:F24"/>
    <mergeCell ref="B25:B27"/>
    <mergeCell ref="B13:B15"/>
    <mergeCell ref="B6:B8"/>
    <mergeCell ref="C6:C8"/>
    <mergeCell ref="D6:D8"/>
    <mergeCell ref="E6:E8"/>
    <mergeCell ref="P10:P33"/>
    <mergeCell ref="P34:P57"/>
    <mergeCell ref="P58:P72"/>
    <mergeCell ref="C3:O4"/>
    <mergeCell ref="F6:F8"/>
    <mergeCell ref="G6:G8"/>
    <mergeCell ref="H6:O6"/>
    <mergeCell ref="H7:H8"/>
    <mergeCell ref="I7:M7"/>
    <mergeCell ref="K8:L8"/>
  </mergeCells>
  <printOptions/>
  <pageMargins left="0.5902777777777778" right="0.5513888888888889" top="0.9083333333333334" bottom="0.2951388888888889" header="0.4340277777777778" footer="0.5118055555555556"/>
  <pageSetup horizontalDpi="300" verticalDpi="300" orientation="landscape" paperSize="9" r:id="rId1"/>
  <headerFooter alignWithMargins="0">
    <oddHeader xml:space="preserve">&amp;RZałącznik Nr 3 do Uchwały Nr XIX/105/08 Rady Miasta  Jedlina-Zdrój z dnia 19.08.2008r.
Załącznik nr 11 do Uchwały Nr XIII/73/07 Rady Miasta Jedlina-Zdrój z dnia 28 grudnia 2007r.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7" sqref="E27"/>
    </sheetView>
  </sheetViews>
  <sheetFormatPr defaultColWidth="9.140625" defaultRowHeight="12.75"/>
  <cols>
    <col min="1" max="1" width="3.8515625" style="1" customWidth="1"/>
    <col min="2" max="2" width="5.7109375" style="1" customWidth="1"/>
    <col min="3" max="3" width="13.28125" style="1" customWidth="1"/>
    <col min="4" max="4" width="0" style="1" hidden="1" customWidth="1"/>
    <col min="5" max="5" width="15.28125" style="1" customWidth="1"/>
    <col min="6" max="6" width="10.57421875" style="1" customWidth="1"/>
    <col min="7" max="7" width="10.8515625" style="1" customWidth="1"/>
    <col min="8" max="8" width="9.57421875" style="1" customWidth="1"/>
    <col min="9" max="9" width="9.28125" style="1" customWidth="1"/>
    <col min="10" max="10" width="12.00390625" style="1" customWidth="1"/>
    <col min="11" max="11" width="12.8515625" style="1" customWidth="1"/>
    <col min="12" max="12" width="8.421875" style="1" customWidth="1"/>
    <col min="13" max="13" width="8.28125" style="1" customWidth="1"/>
    <col min="14" max="14" width="15.140625" style="1" customWidth="1"/>
    <col min="15" max="16384" width="8.8515625" style="1" customWidth="1"/>
  </cols>
  <sheetData>
    <row r="1" s="23" customFormat="1" ht="12.75"/>
  </sheetData>
  <printOptions/>
  <pageMargins left="0.6298611111111111" right="0.47222222222222227" top="0.9083333333333334" bottom="0.2951388888888889" header="0.5729166666666667" footer="0.5118055555555556"/>
  <pageSetup firstPageNumber="1" useFirstPageNumber="1" horizontalDpi="300" verticalDpi="300" orientation="landscape" paperSize="9"/>
  <headerFooter alignWithMargins="0">
    <oddHeader xml:space="preserve">&amp;RZałącznik nr 3 do Uchwały Nr......./07 Rady Miasta w    Jedlinie-Zdroju z dnia ........... 2007r.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1:O2"/>
  <sheetViews>
    <sheetView workbookViewId="0" topLeftCell="A1">
      <selection activeCell="H7" sqref="H7"/>
    </sheetView>
  </sheetViews>
  <sheetFormatPr defaultColWidth="9.140625" defaultRowHeight="12.75"/>
  <cols>
    <col min="1" max="1" width="1.8515625" style="1" customWidth="1"/>
    <col min="2" max="2" width="3.421875" style="1" customWidth="1"/>
    <col min="3" max="3" width="4.57421875" style="1" customWidth="1"/>
    <col min="4" max="4" width="7.00390625" style="1" customWidth="1"/>
    <col min="5" max="5" width="4.7109375" style="1" customWidth="1"/>
    <col min="6" max="6" width="20.7109375" style="1" customWidth="1"/>
    <col min="7" max="7" width="9.8515625" style="1" customWidth="1"/>
    <col min="8" max="8" width="9.57421875" style="1" customWidth="1"/>
    <col min="9" max="9" width="9.7109375" style="1" customWidth="1"/>
    <col min="10" max="10" width="8.8515625" style="1" customWidth="1"/>
    <col min="11" max="11" width="2.00390625" style="1" customWidth="1"/>
    <col min="12" max="12" width="9.28125" style="1" customWidth="1"/>
    <col min="13" max="13" width="11.8515625" style="1" customWidth="1"/>
    <col min="14" max="14" width="9.00390625" style="1" customWidth="1"/>
    <col min="15" max="15" width="9.28125" style="1" customWidth="1"/>
    <col min="16" max="16" width="8.7109375" style="1" customWidth="1"/>
    <col min="17" max="16384" width="11.421875" style="1" customWidth="1"/>
  </cols>
  <sheetData>
    <row r="1" spans="3:15" ht="12.75"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3:15" ht="12.75"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</sheetData>
  <mergeCells count="1">
    <mergeCell ref="C1:O2"/>
  </mergeCells>
  <printOptions horizontalCentered="1"/>
  <pageMargins left="0.5902777777777778" right="0.39375" top="0.7298611111111112" bottom="0.6694444444444445" header="0.3944444444444445" footer="0.5118055555555556"/>
  <pageSetup horizontalDpi="300" verticalDpi="300" orientation="landscape" paperSize="9"/>
  <headerFooter alignWithMargins="0">
    <oddHeader>&amp;RZałącznik Nr 11 do Uchwały Rady Miasta w Jedlinie-Zdroju  Nr.... / / 07</oddHeader>
  </headerFooter>
  <colBreaks count="2" manualBreakCount="2">
    <brk id="1" max="65535" man="1"/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 JEDLINA ZDRÓJ</cp:lastModifiedBy>
  <cp:lastPrinted>2008-08-21T06:40:09Z</cp:lastPrinted>
  <dcterms:modified xsi:type="dcterms:W3CDTF">2008-08-21T06:58:15Z</dcterms:modified>
  <cp:category/>
  <cp:version/>
  <cp:contentType/>
  <cp:contentStatus/>
</cp:coreProperties>
</file>