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  <sheet name="Arkusz1" sheetId="2" r:id="rId2"/>
    <sheet name="Arkusz3" sheetId="3" r:id="rId3"/>
  </sheets>
  <definedNames>
    <definedName name="_xlnm.Print_Area" localSheetId="0">'Arkusz2'!$A$1:$Q$136</definedName>
  </definedNames>
  <calcPr fullCalcOnLoad="1"/>
</workbook>
</file>

<file path=xl/sharedStrings.xml><?xml version="1.0" encoding="utf-8"?>
<sst xmlns="http://schemas.openxmlformats.org/spreadsheetml/2006/main" count="286" uniqueCount="71">
  <si>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</si>
  <si>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</si>
  <si>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</si>
  <si>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</si>
  <si>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</si>
  <si>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</si>
  <si>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</si>
  <si>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</si>
  <si>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</si>
  <si>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</si>
  <si>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</si>
  <si>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</si>
  <si>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</si>
  <si>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</si>
  <si>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</si>
  <si>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</si>
  <si>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</si>
  <si>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</si>
  <si>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</si>
  <si>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</si>
  <si>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</si>
  <si>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</si>
  <si>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</si>
  <si>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</si>
  <si>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</si>
  <si>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</si>
  <si>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</si>
  <si>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</si>
  <si>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</si>
  <si>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</si>
  <si>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2008 r.</t>
  </si>
  <si>
    <t>6058/6059</t>
  </si>
  <si>
    <t>Program:brak danych</t>
  </si>
  <si>
    <t>Priorytet:III</t>
  </si>
  <si>
    <t>1.2</t>
  </si>
  <si>
    <t>Działanie:</t>
  </si>
  <si>
    <t>2010 r.</t>
  </si>
  <si>
    <t>1.3</t>
  </si>
  <si>
    <t>1.6</t>
  </si>
  <si>
    <t>1.7</t>
  </si>
  <si>
    <t>1.8</t>
  </si>
  <si>
    <t>1.9</t>
  </si>
  <si>
    <t>Program:</t>
  </si>
  <si>
    <t>Priorytet:II</t>
  </si>
  <si>
    <t>Wydatki bieżące razem:</t>
  </si>
  <si>
    <t>2.1</t>
  </si>
  <si>
    <t>Ogółem (1+2)</t>
  </si>
  <si>
    <t>2011r.</t>
  </si>
  <si>
    <t>2012r.</t>
  </si>
  <si>
    <t>1.4</t>
  </si>
  <si>
    <t>1.5</t>
  </si>
  <si>
    <t>2011 r.</t>
  </si>
  <si>
    <t>2012 r.</t>
  </si>
  <si>
    <t>z tego: 2010 r.</t>
  </si>
  <si>
    <t>Uzdrowiskowy Szlak Turystyczno-Rekreacyjny w Jedlinie-Zdroju - etap II   2008 - 2013  (dział 630 rozdział 63003)</t>
  </si>
  <si>
    <t>Rozwój infrastruktury transportowej :Przebudowa drogi dojazdowej do miejsc atrakcyjnych turystycznie nr 116357D                  przedłużenie ul.T.Chałubińskiego  (dział 600 rozdział 60016)</t>
  </si>
  <si>
    <t>Rozwój infrastruktury transportowej :Przebudowa drogi dojazdowej do miejsc atrakcyjnych turystycznie nr 116383D                     ul.Sienkiewicza  (dział 600 rozdział 60016)</t>
  </si>
  <si>
    <t>Rozwój infrastruktury transportowej :Przebudowa drogi dojazdowej do miejsc atrakcyjnych turystycznie nr 116376D                   ul.Partyzantów (dział 600 rozdział 60016)</t>
  </si>
  <si>
    <t xml:space="preserve">Rozwój infrastruktury transportowej:Przebudowa skrzyżowania drogi powiatowej nr 3360D ul.Wałbrzyskiej z drogą dojazdową do miejsc atrakcyjnych turystycznie nr 116386 D ul.Warszawskiej  (dział 600 rozdział 60016)  </t>
  </si>
  <si>
    <t>Rozwój infrastruktury transportowej : Przebudowa dróg dojazdowych do miejsc atrakcyjnych turystycznie nr 116373D , 116385D ulic Mickiewicza, Tuwima i Konopnickiej    (dział 600 rozdział 60016)</t>
  </si>
  <si>
    <t>Rozwój infrastruktury transportowej :Budowa dróg dojazdowych do miejsc atrakcyjnych turystycznie na terenie ograniczonym ulicami Narutowicza i Słowackiego   (dział 600 rozdział 60016)</t>
  </si>
  <si>
    <t xml:space="preserve">Rozwój infrastruktury transportowej : Przebudowa drogi dojazdowej do miejsc atrakcyjnych turystycznie  nr 3360D ul.Pl.Zwycięstwa w Jedlinie-Zdroju (dział 600 rozdział 60016)  </t>
  </si>
  <si>
    <t>pozostałe (dotacje rozwojowe)</t>
  </si>
  <si>
    <t>Rozwój infrastruktury transportowej :Przebudowa dróg dojazdowych do miejsc atrakcyjnych turystycznie nr 116388D ul. Zakopiańskiej  (dział 600 rozdział 60016)</t>
  </si>
  <si>
    <t>1.10</t>
  </si>
  <si>
    <t xml:space="preserve"> Uzdrowiskowy Dolny Śląsk (dział 630 rozdział 63003)</t>
  </si>
  <si>
    <t>1.11</t>
  </si>
  <si>
    <t>Budowa kolektora sanitarnego w Jedlinie-Zdroju z przyłączeniami (obręb - ulice Moniuszki, Zakopiańska, Dolna w Jedlinie-Zdroju)       dział 900 rozdział 90001</t>
  </si>
  <si>
    <t>Remont Centrum Kultury w Jedlinie-Zdroju (dział 921 rozdział 92109)</t>
  </si>
  <si>
    <t>1.12</t>
  </si>
  <si>
    <t>Remont Budynku Ośrodka Pomocy Społecznej  w Jedlinie-Zdroju dział 852 rozdział 85219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</si>
</sst>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2"/>
    </font>
    <font>
      <sz val="11"/>
      <name val="Arial"/>
      <family val="4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1" applyFont="1" applyBorder="1" applyAlignment="1">
      <alignment horizontal="center"/>
      <protection/>
    </xf>
    <xf numFmtId="0" fontId="2" fillId="0" borderId="0" xfId="51" applyFont="1">
      <alignment/>
      <protection/>
    </xf>
    <xf numFmtId="0" fontId="2" fillId="33" borderId="10" xfId="0" applyFont="1" applyFill="1" applyBorder="1" applyAlignment="1">
      <alignment/>
    </xf>
    <xf numFmtId="0" fontId="4" fillId="33" borderId="11" xfId="5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4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4" fillId="0" borderId="15" xfId="51" applyFont="1" applyBorder="1" applyAlignment="1">
      <alignment vertical="top"/>
      <protection/>
    </xf>
    <xf numFmtId="4" fontId="4" fillId="0" borderId="16" xfId="51" applyNumberFormat="1" applyFont="1" applyBorder="1">
      <alignment/>
      <protection/>
    </xf>
    <xf numFmtId="0" fontId="2" fillId="0" borderId="11" xfId="51" applyFont="1" applyBorder="1">
      <alignment/>
      <protection/>
    </xf>
    <xf numFmtId="0" fontId="2" fillId="35" borderId="11" xfId="51" applyFont="1" applyFill="1" applyBorder="1">
      <alignment/>
      <protection/>
    </xf>
    <xf numFmtId="0" fontId="2" fillId="34" borderId="12" xfId="0" applyFont="1" applyFill="1" applyBorder="1" applyAlignment="1">
      <alignment horizontal="center"/>
    </xf>
    <xf numFmtId="0" fontId="4" fillId="0" borderId="14" xfId="51" applyFont="1" applyBorder="1" applyAlignment="1">
      <alignment horizontal="center"/>
      <protection/>
    </xf>
    <xf numFmtId="4" fontId="2" fillId="35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/>
    </xf>
    <xf numFmtId="4" fontId="2" fillId="0" borderId="11" xfId="51" applyNumberFormat="1" applyFont="1" applyBorder="1">
      <alignment/>
      <protection/>
    </xf>
    <xf numFmtId="4" fontId="2" fillId="0" borderId="17" xfId="0" applyNumberFormat="1" applyFont="1" applyBorder="1" applyAlignment="1">
      <alignment/>
    </xf>
    <xf numFmtId="4" fontId="2" fillId="35" borderId="11" xfId="51" applyNumberFormat="1" applyFont="1" applyFill="1" applyBorder="1" applyAlignment="1">
      <alignment horizontal="center" vertical="center"/>
      <protection/>
    </xf>
    <xf numFmtId="4" fontId="2" fillId="35" borderId="11" xfId="51" applyNumberFormat="1" applyFont="1" applyFill="1" applyBorder="1" applyAlignment="1">
      <alignment/>
      <protection/>
    </xf>
    <xf numFmtId="0" fontId="2" fillId="0" borderId="18" xfId="51" applyFont="1" applyBorder="1">
      <alignment/>
      <protection/>
    </xf>
    <xf numFmtId="0" fontId="2" fillId="35" borderId="14" xfId="51" applyFont="1" applyFill="1" applyBorder="1">
      <alignment/>
      <protection/>
    </xf>
    <xf numFmtId="49" fontId="2" fillId="34" borderId="12" xfId="0" applyNumberFormat="1" applyFont="1" applyFill="1" applyBorder="1" applyAlignment="1">
      <alignment horizontal="center"/>
    </xf>
    <xf numFmtId="0" fontId="2" fillId="0" borderId="14" xfId="51" applyFont="1" applyBorder="1">
      <alignment/>
      <protection/>
    </xf>
    <xf numFmtId="0" fontId="2" fillId="0" borderId="11" xfId="51" applyFont="1" applyBorder="1" applyAlignment="1">
      <alignment/>
      <protection/>
    </xf>
    <xf numFmtId="0" fontId="2" fillId="35" borderId="11" xfId="51" applyFont="1" applyFill="1" applyBorder="1" applyAlignment="1">
      <alignment horizontal="center" vertical="center"/>
      <protection/>
    </xf>
    <xf numFmtId="4" fontId="2" fillId="35" borderId="11" xfId="51" applyNumberFormat="1" applyFont="1" applyFill="1" applyBorder="1">
      <alignment/>
      <protection/>
    </xf>
    <xf numFmtId="4" fontId="2" fillId="0" borderId="11" xfId="51" applyNumberFormat="1" applyFont="1" applyBorder="1" applyAlignment="1">
      <alignment/>
      <protection/>
    </xf>
    <xf numFmtId="49" fontId="2" fillId="35" borderId="11" xfId="51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0" fontId="2" fillId="0" borderId="19" xfId="51" applyFont="1" applyBorder="1">
      <alignment/>
      <protection/>
    </xf>
    <xf numFmtId="0" fontId="2" fillId="34" borderId="12" xfId="0" applyFont="1" applyFill="1" applyBorder="1" applyAlignment="1">
      <alignment/>
    </xf>
    <xf numFmtId="0" fontId="2" fillId="0" borderId="14" xfId="51" applyFont="1" applyBorder="1" applyAlignment="1">
      <alignment/>
      <protection/>
    </xf>
    <xf numFmtId="2" fontId="2" fillId="0" borderId="11" xfId="51" applyNumberFormat="1" applyFont="1" applyBorder="1">
      <alignment/>
      <protection/>
    </xf>
    <xf numFmtId="2" fontId="2" fillId="0" borderId="11" xfId="51" applyNumberFormat="1" applyFont="1" applyBorder="1" applyAlignment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11" xfId="51" applyFont="1" applyBorder="1">
      <alignment/>
      <protection/>
    </xf>
    <xf numFmtId="4" fontId="4" fillId="0" borderId="11" xfId="51" applyNumberFormat="1" applyFont="1" applyBorder="1">
      <alignment/>
      <protection/>
    </xf>
    <xf numFmtId="0" fontId="2" fillId="35" borderId="11" xfId="51" applyFont="1" applyFill="1" applyBorder="1" applyAlignment="1">
      <alignment/>
      <protection/>
    </xf>
    <xf numFmtId="4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9" fontId="2" fillId="0" borderId="20" xfId="51" applyNumberFormat="1" applyFont="1" applyBorder="1" applyAlignment="1">
      <alignment horizontal="center" vertical="center"/>
      <protection/>
    </xf>
    <xf numFmtId="0" fontId="2" fillId="35" borderId="20" xfId="51" applyFont="1" applyFill="1" applyBorder="1">
      <alignment/>
      <protection/>
    </xf>
    <xf numFmtId="0" fontId="1" fillId="0" borderId="20" xfId="51" applyFont="1" applyBorder="1" applyAlignment="1">
      <alignment vertical="top"/>
      <protection/>
    </xf>
    <xf numFmtId="0" fontId="2" fillId="0" borderId="20" xfId="51" applyFont="1" applyBorder="1">
      <alignment/>
      <protection/>
    </xf>
    <xf numFmtId="0" fontId="2" fillId="0" borderId="20" xfId="51" applyFont="1" applyBorder="1" applyAlignment="1">
      <alignment/>
      <protection/>
    </xf>
    <xf numFmtId="0" fontId="2" fillId="35" borderId="20" xfId="51" applyFont="1" applyFill="1" applyBorder="1" applyAlignment="1">
      <alignment horizontal="center" vertical="center"/>
      <protection/>
    </xf>
    <xf numFmtId="4" fontId="2" fillId="35" borderId="11" xfId="0" applyNumberFormat="1" applyFont="1" applyFill="1" applyBorder="1" applyAlignment="1">
      <alignment/>
    </xf>
    <xf numFmtId="49" fontId="2" fillId="35" borderId="20" xfId="51" applyNumberFormat="1" applyFont="1" applyFill="1" applyBorder="1" applyAlignment="1">
      <alignment horizontal="center" vertical="center"/>
      <protection/>
    </xf>
    <xf numFmtId="0" fontId="1" fillId="0" borderId="21" xfId="51" applyFont="1" applyBorder="1" applyAlignment="1">
      <alignment vertical="top"/>
      <protection/>
    </xf>
    <xf numFmtId="0" fontId="2" fillId="0" borderId="22" xfId="51" applyFont="1" applyBorder="1">
      <alignment/>
      <protection/>
    </xf>
    <xf numFmtId="4" fontId="2" fillId="0" borderId="22" xfId="0" applyNumberFormat="1" applyFont="1" applyBorder="1" applyAlignment="1">
      <alignment/>
    </xf>
    <xf numFmtId="0" fontId="2" fillId="0" borderId="23" xfId="51" applyFont="1" applyBorder="1">
      <alignment/>
      <protection/>
    </xf>
    <xf numFmtId="0" fontId="2" fillId="0" borderId="10" xfId="51" applyFont="1" applyBorder="1" applyAlignment="1">
      <alignment vertical="top"/>
      <protection/>
    </xf>
    <xf numFmtId="0" fontId="2" fillId="0" borderId="22" xfId="51" applyFont="1" applyBorder="1" applyAlignment="1">
      <alignment/>
      <protection/>
    </xf>
    <xf numFmtId="0" fontId="2" fillId="0" borderId="10" xfId="51" applyFont="1" applyBorder="1">
      <alignment/>
      <protection/>
    </xf>
    <xf numFmtId="0" fontId="2" fillId="34" borderId="12" xfId="0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2" fillId="34" borderId="24" xfId="0" applyFont="1" applyFill="1" applyBorder="1" applyAlignment="1">
      <alignment/>
    </xf>
    <xf numFmtId="0" fontId="2" fillId="0" borderId="10" xfId="51" applyFont="1" applyBorder="1" applyAlignment="1">
      <alignment/>
      <protection/>
    </xf>
    <xf numFmtId="49" fontId="2" fillId="35" borderId="22" xfId="51" applyNumberFormat="1" applyFont="1" applyFill="1" applyBorder="1" applyAlignment="1">
      <alignment horizontal="center" vertical="center"/>
      <protection/>
    </xf>
    <xf numFmtId="0" fontId="2" fillId="0" borderId="25" xfId="51" applyFont="1" applyBorder="1">
      <alignment/>
      <protection/>
    </xf>
    <xf numFmtId="0" fontId="2" fillId="0" borderId="26" xfId="51" applyFont="1" applyBorder="1">
      <alignment/>
      <protection/>
    </xf>
    <xf numFmtId="0" fontId="2" fillId="36" borderId="11" xfId="51" applyFont="1" applyFill="1" applyBorder="1" applyAlignment="1">
      <alignment vertical="top"/>
      <protection/>
    </xf>
    <xf numFmtId="4" fontId="2" fillId="36" borderId="11" xfId="51" applyNumberFormat="1" applyFont="1" applyFill="1" applyBorder="1" applyAlignment="1">
      <alignment vertical="top"/>
      <protection/>
    </xf>
    <xf numFmtId="0" fontId="2" fillId="36" borderId="18" xfId="51" applyFont="1" applyFill="1" applyBorder="1" applyAlignment="1">
      <alignment horizontal="center" vertical="center"/>
      <protection/>
    </xf>
    <xf numFmtId="4" fontId="2" fillId="36" borderId="12" xfId="0" applyNumberFormat="1" applyFont="1" applyFill="1" applyBorder="1" applyAlignment="1">
      <alignment/>
    </xf>
    <xf numFmtId="49" fontId="2" fillId="36" borderId="22" xfId="51" applyNumberFormat="1" applyFont="1" applyFill="1" applyBorder="1" applyAlignment="1">
      <alignment horizontal="center" vertical="center"/>
      <protection/>
    </xf>
    <xf numFmtId="4" fontId="2" fillId="36" borderId="22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0" borderId="15" xfId="51" applyFont="1" applyBorder="1" applyAlignment="1">
      <alignment/>
      <protection/>
    </xf>
    <xf numFmtId="49" fontId="2" fillId="35" borderId="10" xfId="51" applyNumberFormat="1" applyFont="1" applyFill="1" applyBorder="1" applyAlignment="1">
      <alignment horizontal="center" vertical="center"/>
      <protection/>
    </xf>
    <xf numFmtId="4" fontId="2" fillId="35" borderId="10" xfId="51" applyNumberFormat="1" applyFont="1" applyFill="1" applyBorder="1">
      <alignment/>
      <protection/>
    </xf>
    <xf numFmtId="4" fontId="2" fillId="0" borderId="10" xfId="51" applyNumberFormat="1" applyFont="1" applyBorder="1" applyAlignment="1">
      <alignment/>
      <protection/>
    </xf>
    <xf numFmtId="4" fontId="2" fillId="35" borderId="22" xfId="51" applyNumberFormat="1" applyFont="1" applyFill="1" applyBorder="1">
      <alignment/>
      <protection/>
    </xf>
    <xf numFmtId="4" fontId="2" fillId="0" borderId="22" xfId="51" applyNumberFormat="1" applyFont="1" applyBorder="1" applyAlignment="1">
      <alignment/>
      <protection/>
    </xf>
    <xf numFmtId="0" fontId="2" fillId="0" borderId="27" xfId="51" applyFont="1" applyBorder="1">
      <alignment/>
      <protection/>
    </xf>
    <xf numFmtId="0" fontId="2" fillId="0" borderId="15" xfId="51" applyFont="1" applyBorder="1">
      <alignment/>
      <protection/>
    </xf>
    <xf numFmtId="2" fontId="2" fillId="0" borderId="10" xfId="51" applyNumberFormat="1" applyFont="1" applyBorder="1" applyAlignment="1">
      <alignment/>
      <protection/>
    </xf>
    <xf numFmtId="2" fontId="2" fillId="0" borderId="22" xfId="51" applyNumberFormat="1" applyFont="1" applyBorder="1" applyAlignment="1">
      <alignment/>
      <protection/>
    </xf>
    <xf numFmtId="49" fontId="2" fillId="0" borderId="0" xfId="51" applyNumberFormat="1" applyFont="1" applyBorder="1">
      <alignment/>
      <protection/>
    </xf>
    <xf numFmtId="0" fontId="4" fillId="0" borderId="10" xfId="51" applyFont="1" applyBorder="1" applyAlignment="1">
      <alignment horizontal="center"/>
      <protection/>
    </xf>
    <xf numFmtId="4" fontId="2" fillId="35" borderId="10" xfId="51" applyNumberFormat="1" applyFont="1" applyFill="1" applyBorder="1" applyAlignment="1">
      <alignment horizontal="center" vertical="center"/>
      <protection/>
    </xf>
    <xf numFmtId="4" fontId="2" fillId="35" borderId="10" xfId="51" applyNumberFormat="1" applyFont="1" applyFill="1" applyBorder="1" applyAlignment="1">
      <alignment/>
      <protection/>
    </xf>
    <xf numFmtId="4" fontId="2" fillId="0" borderId="10" xfId="51" applyNumberFormat="1" applyFont="1" applyBorder="1">
      <alignment/>
      <protection/>
    </xf>
    <xf numFmtId="0" fontId="2" fillId="34" borderId="22" xfId="0" applyFont="1" applyFill="1" applyBorder="1" applyAlignment="1">
      <alignment/>
    </xf>
    <xf numFmtId="49" fontId="2" fillId="0" borderId="22" xfId="51" applyNumberFormat="1" applyFont="1" applyBorder="1">
      <alignment/>
      <protection/>
    </xf>
    <xf numFmtId="0" fontId="2" fillId="0" borderId="22" xfId="51" applyFont="1" applyBorder="1" applyAlignment="1">
      <alignment horizontal="center"/>
      <protection/>
    </xf>
    <xf numFmtId="4" fontId="2" fillId="35" borderId="22" xfId="51" applyNumberFormat="1" applyFont="1" applyFill="1" applyBorder="1" applyAlignment="1">
      <alignment horizontal="center" vertical="center"/>
      <protection/>
    </xf>
    <xf numFmtId="4" fontId="2" fillId="35" borderId="22" xfId="51" applyNumberFormat="1" applyFont="1" applyFill="1" applyBorder="1" applyAlignment="1">
      <alignment/>
      <protection/>
    </xf>
    <xf numFmtId="4" fontId="2" fillId="0" borderId="22" xfId="51" applyNumberFormat="1" applyFont="1" applyBorder="1">
      <alignment/>
      <protection/>
    </xf>
    <xf numFmtId="4" fontId="2" fillId="0" borderId="28" xfId="0" applyNumberFormat="1" applyFont="1" applyBorder="1" applyAlignment="1">
      <alignment/>
    </xf>
    <xf numFmtId="4" fontId="2" fillId="37" borderId="12" xfId="0" applyNumberFormat="1" applyFont="1" applyFill="1" applyBorder="1" applyAlignment="1">
      <alignment/>
    </xf>
    <xf numFmtId="4" fontId="2" fillId="37" borderId="22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4" fontId="2" fillId="37" borderId="26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4" fontId="2" fillId="38" borderId="11" xfId="51" applyNumberFormat="1" applyFont="1" applyFill="1" applyBorder="1" applyAlignment="1">
      <alignment vertical="top"/>
      <protection/>
    </xf>
    <xf numFmtId="4" fontId="2" fillId="38" borderId="12" xfId="0" applyNumberFormat="1" applyFont="1" applyFill="1" applyBorder="1" applyAlignment="1">
      <alignment/>
    </xf>
    <xf numFmtId="4" fontId="2" fillId="38" borderId="22" xfId="0" applyNumberFormat="1" applyFont="1" applyFill="1" applyBorder="1" applyAlignment="1">
      <alignment/>
    </xf>
    <xf numFmtId="4" fontId="2" fillId="38" borderId="18" xfId="0" applyNumberFormat="1" applyFont="1" applyFill="1" applyBorder="1" applyAlignment="1">
      <alignment/>
    </xf>
    <xf numFmtId="4" fontId="2" fillId="38" borderId="29" xfId="0" applyNumberFormat="1" applyFont="1" applyFill="1" applyBorder="1" applyAlignment="1">
      <alignment/>
    </xf>
    <xf numFmtId="164" fontId="2" fillId="38" borderId="11" xfId="51" applyNumberFormat="1" applyFont="1" applyFill="1" applyBorder="1" applyAlignment="1">
      <alignment vertical="top"/>
      <protection/>
    </xf>
    <xf numFmtId="4" fontId="2" fillId="38" borderId="10" xfId="51" applyNumberFormat="1" applyFont="1" applyFill="1" applyBorder="1" applyAlignment="1">
      <alignment vertical="top"/>
      <protection/>
    </xf>
    <xf numFmtId="0" fontId="42" fillId="0" borderId="30" xfId="51" applyFont="1" applyBorder="1">
      <alignment/>
      <protection/>
    </xf>
    <xf numFmtId="0" fontId="42" fillId="0" borderId="30" xfId="51" applyFont="1" applyBorder="1" applyAlignment="1">
      <alignment/>
      <protection/>
    </xf>
    <xf numFmtId="4" fontId="42" fillId="0" borderId="13" xfId="51" applyNumberFormat="1" applyFont="1" applyBorder="1" applyAlignment="1">
      <alignment/>
      <protection/>
    </xf>
    <xf numFmtId="49" fontId="42" fillId="39" borderId="13" xfId="51" applyNumberFormat="1" applyFont="1" applyFill="1" applyBorder="1" applyAlignment="1">
      <alignment horizontal="center" vertical="center"/>
      <protection/>
    </xf>
    <xf numFmtId="4" fontId="42" fillId="39" borderId="13" xfId="51" applyNumberFormat="1" applyFont="1" applyFill="1" applyBorder="1">
      <alignment/>
      <protection/>
    </xf>
    <xf numFmtId="0" fontId="2" fillId="0" borderId="0" xfId="51" applyFont="1" applyBorder="1">
      <alignment/>
      <protection/>
    </xf>
    <xf numFmtId="49" fontId="2" fillId="37" borderId="31" xfId="51" applyNumberFormat="1" applyFont="1" applyFill="1" applyBorder="1" applyAlignment="1">
      <alignment horizontal="center" vertical="center"/>
      <protection/>
    </xf>
    <xf numFmtId="4" fontId="2" fillId="37" borderId="31" xfId="0" applyNumberFormat="1" applyFont="1" applyFill="1" applyBorder="1" applyAlignment="1">
      <alignment/>
    </xf>
    <xf numFmtId="0" fontId="2" fillId="0" borderId="32" xfId="51" applyFont="1" applyBorder="1">
      <alignment/>
      <protection/>
    </xf>
    <xf numFmtId="0" fontId="2" fillId="33" borderId="33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" fillId="38" borderId="0" xfId="51" applyNumberFormat="1" applyFont="1" applyFill="1" applyBorder="1" applyAlignment="1">
      <alignment vertical="top"/>
      <protection/>
    </xf>
    <xf numFmtId="4" fontId="2" fillId="38" borderId="0" xfId="0" applyNumberFormat="1" applyFont="1" applyFill="1" applyBorder="1" applyAlignment="1">
      <alignment/>
    </xf>
    <xf numFmtId="4" fontId="2" fillId="38" borderId="31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0" fontId="2" fillId="38" borderId="31" xfId="51" applyFont="1" applyFill="1" applyBorder="1" applyAlignment="1">
      <alignment/>
      <protection/>
    </xf>
    <xf numFmtId="4" fontId="2" fillId="37" borderId="0" xfId="51" applyNumberFormat="1" applyFont="1" applyFill="1" applyBorder="1" applyAlignment="1">
      <alignment vertical="top"/>
      <protection/>
    </xf>
    <xf numFmtId="0" fontId="2" fillId="0" borderId="34" xfId="51" applyFont="1" applyBorder="1">
      <alignment/>
      <protection/>
    </xf>
    <xf numFmtId="0" fontId="2" fillId="0" borderId="35" xfId="51" applyFont="1" applyBorder="1">
      <alignment/>
      <protection/>
    </xf>
    <xf numFmtId="4" fontId="2" fillId="38" borderId="36" xfId="51" applyNumberFormat="1" applyFont="1" applyFill="1" applyBorder="1" applyAlignment="1">
      <alignment vertical="top"/>
      <protection/>
    </xf>
    <xf numFmtId="0" fontId="4" fillId="33" borderId="37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37" xfId="51" applyFont="1" applyFill="1" applyBorder="1" applyAlignment="1">
      <alignment horizontal="center" vertical="center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2" fillId="34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9" xfId="51" applyFont="1" applyBorder="1" applyAlignment="1">
      <alignment horizontal="left" vertical="top"/>
      <protection/>
    </xf>
    <xf numFmtId="0" fontId="1" fillId="0" borderId="3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4" fillId="33" borderId="30" xfId="51" applyFont="1" applyFill="1" applyBorder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43" xfId="51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horizontal="left" vertical="distributed"/>
      <protection/>
    </xf>
    <xf numFmtId="0" fontId="1" fillId="0" borderId="31" xfId="0" applyFont="1" applyBorder="1" applyAlignment="1">
      <alignment horizontal="left" vertical="distributed"/>
    </xf>
    <xf numFmtId="0" fontId="1" fillId="0" borderId="28" xfId="0" applyFont="1" applyBorder="1" applyAlignment="1">
      <alignment horizontal="left" vertical="distributed"/>
    </xf>
    <xf numFmtId="0" fontId="1" fillId="0" borderId="25" xfId="0" applyFont="1" applyBorder="1" applyAlignment="1">
      <alignment horizontal="left" vertical="distributed"/>
    </xf>
    <xf numFmtId="0" fontId="1" fillId="0" borderId="0" xfId="0" applyFont="1" applyAlignment="1">
      <alignment horizontal="left" vertical="distributed"/>
    </xf>
    <xf numFmtId="0" fontId="1" fillId="0" borderId="40" xfId="0" applyFont="1" applyBorder="1" applyAlignment="1">
      <alignment horizontal="left" vertical="distributed"/>
    </xf>
    <xf numFmtId="0" fontId="1" fillId="0" borderId="32" xfId="0" applyFont="1" applyBorder="1" applyAlignment="1">
      <alignment horizontal="left" vertical="distributed"/>
    </xf>
    <xf numFmtId="0" fontId="1" fillId="0" borderId="41" xfId="0" applyFont="1" applyBorder="1" applyAlignment="1">
      <alignment horizontal="left" vertical="distributed"/>
    </xf>
    <xf numFmtId="0" fontId="1" fillId="0" borderId="42" xfId="0" applyFont="1" applyBorder="1" applyAlignment="1">
      <alignment horizontal="left" vertical="distributed"/>
    </xf>
    <xf numFmtId="0" fontId="6" fillId="0" borderId="23" xfId="51" applyFont="1" applyBorder="1" applyAlignment="1">
      <alignment horizontal="left" vertical="top"/>
      <protection/>
    </xf>
    <xf numFmtId="0" fontId="6" fillId="0" borderId="17" xfId="51" applyFont="1" applyBorder="1" applyAlignment="1">
      <alignment horizontal="left" vertical="top"/>
      <protection/>
    </xf>
    <xf numFmtId="0" fontId="6" fillId="0" borderId="15" xfId="51" applyFont="1" applyBorder="1" applyAlignment="1">
      <alignment horizontal="left" vertical="top"/>
      <protection/>
    </xf>
    <xf numFmtId="0" fontId="6" fillId="0" borderId="25" xfId="51" applyFont="1" applyBorder="1" applyAlignment="1">
      <alignment horizontal="left" vertical="top"/>
      <protection/>
    </xf>
    <xf numFmtId="0" fontId="6" fillId="0" borderId="0" xfId="51" applyFont="1" applyBorder="1" applyAlignment="1">
      <alignment horizontal="left" vertical="top"/>
      <protection/>
    </xf>
    <xf numFmtId="0" fontId="6" fillId="0" borderId="18" xfId="51" applyFont="1" applyBorder="1" applyAlignment="1">
      <alignment horizontal="left" vertical="top"/>
      <protection/>
    </xf>
    <xf numFmtId="0" fontId="6" fillId="0" borderId="44" xfId="51" applyFont="1" applyBorder="1" applyAlignment="1">
      <alignment horizontal="left" vertical="top"/>
      <protection/>
    </xf>
    <xf numFmtId="0" fontId="6" fillId="0" borderId="45" xfId="51" applyFont="1" applyBorder="1" applyAlignment="1">
      <alignment horizontal="left" vertical="top"/>
      <protection/>
    </xf>
    <xf numFmtId="0" fontId="6" fillId="0" borderId="30" xfId="51" applyFont="1" applyBorder="1" applyAlignment="1">
      <alignment horizontal="left" vertical="top"/>
      <protection/>
    </xf>
    <xf numFmtId="0" fontId="4" fillId="0" borderId="11" xfId="51" applyFont="1" applyBorder="1" applyAlignment="1">
      <alignment horizontal="center"/>
      <protection/>
    </xf>
    <xf numFmtId="0" fontId="6" fillId="0" borderId="25" xfId="51" applyFont="1" applyBorder="1" applyAlignment="1">
      <alignment horizontal="justify" vertical="center"/>
      <protection/>
    </xf>
    <xf numFmtId="0" fontId="6" fillId="0" borderId="0" xfId="51" applyFont="1" applyBorder="1" applyAlignment="1">
      <alignment horizontal="justify" vertical="center"/>
      <protection/>
    </xf>
    <xf numFmtId="0" fontId="6" fillId="0" borderId="18" xfId="51" applyFont="1" applyBorder="1" applyAlignment="1">
      <alignment horizontal="justify" vertical="center"/>
      <protection/>
    </xf>
    <xf numFmtId="0" fontId="6" fillId="0" borderId="44" xfId="51" applyFont="1" applyBorder="1" applyAlignment="1">
      <alignment horizontal="justify" vertical="center"/>
      <protection/>
    </xf>
    <xf numFmtId="0" fontId="6" fillId="0" borderId="45" xfId="51" applyFont="1" applyBorder="1" applyAlignment="1">
      <alignment horizontal="justify" vertical="center"/>
      <protection/>
    </xf>
    <xf numFmtId="0" fontId="6" fillId="0" borderId="30" xfId="51" applyFont="1" applyBorder="1" applyAlignment="1">
      <alignment horizontal="justify" vertical="center"/>
      <protection/>
    </xf>
    <xf numFmtId="0" fontId="6" fillId="0" borderId="25" xfId="51" applyFont="1" applyBorder="1" applyAlignment="1">
      <alignment vertical="justify"/>
      <protection/>
    </xf>
    <xf numFmtId="0" fontId="6" fillId="0" borderId="0" xfId="51" applyFont="1" applyBorder="1" applyAlignment="1">
      <alignment vertical="justify"/>
      <protection/>
    </xf>
    <xf numFmtId="0" fontId="6" fillId="0" borderId="18" xfId="51" applyFont="1" applyBorder="1" applyAlignment="1">
      <alignment vertical="justify"/>
      <protection/>
    </xf>
    <xf numFmtId="0" fontId="6" fillId="0" borderId="44" xfId="51" applyFont="1" applyBorder="1" applyAlignment="1">
      <alignment vertical="justify"/>
      <protection/>
    </xf>
    <xf numFmtId="0" fontId="6" fillId="0" borderId="45" xfId="51" applyFont="1" applyBorder="1" applyAlignment="1">
      <alignment vertical="justify"/>
      <protection/>
    </xf>
    <xf numFmtId="0" fontId="6" fillId="0" borderId="30" xfId="51" applyFont="1" applyBorder="1" applyAlignment="1">
      <alignment vertical="justify"/>
      <protection/>
    </xf>
    <xf numFmtId="0" fontId="6" fillId="0" borderId="23" xfId="51" applyFont="1" applyBorder="1" applyAlignment="1">
      <alignment horizontal="justify" vertical="center"/>
      <protection/>
    </xf>
    <xf numFmtId="0" fontId="6" fillId="0" borderId="17" xfId="51" applyFont="1" applyBorder="1" applyAlignment="1">
      <alignment horizontal="justify" vertical="center"/>
      <protection/>
    </xf>
    <xf numFmtId="0" fontId="6" fillId="0" borderId="15" xfId="51" applyFont="1" applyBorder="1" applyAlignment="1">
      <alignment horizontal="justify" vertical="center"/>
      <protection/>
    </xf>
    <xf numFmtId="0" fontId="1" fillId="0" borderId="21" xfId="51" applyFont="1" applyBorder="1" applyAlignment="1">
      <alignment vertical="top"/>
      <protection/>
    </xf>
    <xf numFmtId="0" fontId="4" fillId="33" borderId="10" xfId="51" applyFont="1" applyFill="1" applyBorder="1" applyAlignment="1">
      <alignment horizontal="right" vertical="center" wrapText="1"/>
      <protection/>
    </xf>
    <xf numFmtId="0" fontId="4" fillId="33" borderId="12" xfId="51" applyFont="1" applyFill="1" applyBorder="1" applyAlignment="1">
      <alignment horizontal="right" vertical="center" wrapText="1"/>
      <protection/>
    </xf>
    <xf numFmtId="0" fontId="4" fillId="33" borderId="13" xfId="51" applyFont="1" applyFill="1" applyBorder="1" applyAlignment="1">
      <alignment horizontal="right" vertical="center" wrapText="1"/>
      <protection/>
    </xf>
    <xf numFmtId="0" fontId="4" fillId="33" borderId="13" xfId="51" applyFont="1" applyFill="1" applyBorder="1" applyAlignment="1">
      <alignment horizontal="center" vertical="center"/>
      <protection/>
    </xf>
    <xf numFmtId="4" fontId="6" fillId="0" borderId="23" xfId="51" applyNumberFormat="1" applyFont="1" applyBorder="1" applyAlignment="1">
      <alignment vertical="justify"/>
      <protection/>
    </xf>
    <xf numFmtId="4" fontId="6" fillId="0" borderId="17" xfId="51" applyNumberFormat="1" applyFont="1" applyBorder="1" applyAlignment="1">
      <alignment vertical="justify"/>
      <protection/>
    </xf>
    <xf numFmtId="4" fontId="6" fillId="0" borderId="15" xfId="51" applyNumberFormat="1" applyFont="1" applyBorder="1" applyAlignment="1">
      <alignment vertical="justify"/>
      <protection/>
    </xf>
    <xf numFmtId="4" fontId="6" fillId="0" borderId="25" xfId="51" applyNumberFormat="1" applyFont="1" applyBorder="1" applyAlignment="1">
      <alignment vertical="justify"/>
      <protection/>
    </xf>
    <xf numFmtId="4" fontId="6" fillId="0" borderId="0" xfId="51" applyNumberFormat="1" applyFont="1" applyBorder="1" applyAlignment="1">
      <alignment vertical="justify"/>
      <protection/>
    </xf>
    <xf numFmtId="4" fontId="6" fillId="0" borderId="18" xfId="51" applyNumberFormat="1" applyFont="1" applyBorder="1" applyAlignment="1">
      <alignment vertical="justify"/>
      <protection/>
    </xf>
    <xf numFmtId="4" fontId="6" fillId="0" borderId="44" xfId="51" applyNumberFormat="1" applyFont="1" applyBorder="1" applyAlignment="1">
      <alignment vertical="justify"/>
      <protection/>
    </xf>
    <xf numFmtId="4" fontId="6" fillId="0" borderId="45" xfId="51" applyNumberFormat="1" applyFont="1" applyBorder="1" applyAlignment="1">
      <alignment vertical="justify"/>
      <protection/>
    </xf>
    <xf numFmtId="4" fontId="6" fillId="0" borderId="30" xfId="51" applyNumberFormat="1" applyFont="1" applyBorder="1" applyAlignment="1">
      <alignment vertical="justify"/>
      <protection/>
    </xf>
    <xf numFmtId="0" fontId="6" fillId="0" borderId="39" xfId="51" applyFont="1" applyBorder="1" applyAlignment="1">
      <alignment vertical="justify"/>
      <protection/>
    </xf>
    <xf numFmtId="0" fontId="6" fillId="0" borderId="31" xfId="51" applyFont="1" applyBorder="1" applyAlignment="1">
      <alignment vertical="justify"/>
      <protection/>
    </xf>
    <xf numFmtId="0" fontId="6" fillId="0" borderId="46" xfId="51" applyFont="1" applyBorder="1" applyAlignment="1">
      <alignment vertical="justify"/>
      <protection/>
    </xf>
    <xf numFmtId="0" fontId="6" fillId="0" borderId="47" xfId="51" applyFont="1" applyBorder="1" applyAlignment="1">
      <alignment vertical="justify"/>
      <protection/>
    </xf>
    <xf numFmtId="0" fontId="6" fillId="0" borderId="48" xfId="51" applyFont="1" applyBorder="1" applyAlignment="1">
      <alignment vertical="justify"/>
      <protection/>
    </xf>
    <xf numFmtId="0" fontId="6" fillId="0" borderId="49" xfId="51" applyFont="1" applyBorder="1" applyAlignment="1">
      <alignment vertical="justify"/>
      <protection/>
    </xf>
    <xf numFmtId="0" fontId="4" fillId="0" borderId="16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view="pageLayout" zoomScale="150" zoomScaleNormal="140" zoomScalePageLayoutView="150" workbookViewId="0" topLeftCell="A50">
      <selection activeCell="K86" sqref="K86"/>
    </sheetView>
  </sheetViews>
  <sheetFormatPr defaultColWidth="11.42187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421875" style="0" customWidth="1"/>
    <col min="10" max="10" width="7.00390625" style="0" customWidth="1"/>
    <col min="11" max="11" width="8.28125" style="0" customWidth="1"/>
    <col min="12" max="12" width="7.8515625" style="0" customWidth="1"/>
    <col min="13" max="13" width="8.8515625" style="0" customWidth="1"/>
    <col min="14" max="14" width="10.00390625" style="0" customWidth="1"/>
    <col min="15" max="16" width="6.00390625" style="0" customWidth="1"/>
    <col min="17" max="17" width="7.7109375" style="0" customWidth="1"/>
  </cols>
  <sheetData>
    <row r="1" spans="1:17" s="1" customFormat="1" ht="7.5" customHeight="1">
      <c r="A1" s="4"/>
      <c r="B1" s="148" t="s">
        <v>0</v>
      </c>
      <c r="C1" s="131" t="s">
        <v>1</v>
      </c>
      <c r="D1" s="186" t="s">
        <v>2</v>
      </c>
      <c r="E1" s="131" t="s">
        <v>3</v>
      </c>
      <c r="F1" s="133" t="s">
        <v>4</v>
      </c>
      <c r="G1" s="133"/>
      <c r="H1" s="133" t="s">
        <v>5</v>
      </c>
      <c r="I1" s="133"/>
      <c r="J1" s="133"/>
      <c r="K1" s="133"/>
      <c r="L1" s="133"/>
      <c r="M1" s="133"/>
      <c r="N1" s="133"/>
      <c r="O1" s="133"/>
      <c r="P1" s="133"/>
      <c r="Q1" s="133"/>
    </row>
    <row r="2" spans="1:17" s="1" customFormat="1" ht="7.5" customHeight="1">
      <c r="A2" s="6"/>
      <c r="B2" s="148"/>
      <c r="C2" s="131"/>
      <c r="D2" s="187"/>
      <c r="E2" s="131"/>
      <c r="F2" s="131" t="s">
        <v>6</v>
      </c>
      <c r="G2" s="131" t="s">
        <v>7</v>
      </c>
      <c r="H2" s="133" t="s">
        <v>36</v>
      </c>
      <c r="I2" s="133"/>
      <c r="J2" s="133"/>
      <c r="K2" s="133"/>
      <c r="L2" s="133"/>
      <c r="M2" s="133"/>
      <c r="N2" s="133"/>
      <c r="O2" s="133"/>
      <c r="P2" s="133"/>
      <c r="Q2" s="133"/>
    </row>
    <row r="3" spans="1:17" s="1" customFormat="1" ht="8.25">
      <c r="A3" s="6"/>
      <c r="B3" s="148"/>
      <c r="C3" s="131"/>
      <c r="D3" s="187"/>
      <c r="E3" s="131"/>
      <c r="F3" s="131"/>
      <c r="G3" s="131"/>
      <c r="H3" s="131" t="s">
        <v>8</v>
      </c>
      <c r="I3" s="133" t="s">
        <v>9</v>
      </c>
      <c r="J3" s="133"/>
      <c r="K3" s="133"/>
      <c r="L3" s="133"/>
      <c r="M3" s="133"/>
      <c r="N3" s="133"/>
      <c r="O3" s="133"/>
      <c r="P3" s="133"/>
      <c r="Q3" s="133"/>
    </row>
    <row r="4" spans="1:17" s="1" customFormat="1" ht="8.25">
      <c r="A4" s="7" t="s">
        <v>10</v>
      </c>
      <c r="B4" s="148"/>
      <c r="C4" s="131"/>
      <c r="D4" s="187"/>
      <c r="E4" s="131"/>
      <c r="F4" s="131"/>
      <c r="G4" s="131"/>
      <c r="H4" s="131"/>
      <c r="I4" s="133" t="s">
        <v>11</v>
      </c>
      <c r="J4" s="133"/>
      <c r="K4" s="133"/>
      <c r="L4" s="133"/>
      <c r="M4" s="133" t="s">
        <v>12</v>
      </c>
      <c r="N4" s="133"/>
      <c r="O4" s="133"/>
      <c r="P4" s="133"/>
      <c r="Q4" s="133"/>
    </row>
    <row r="5" spans="1:17" s="1" customFormat="1" ht="8.25">
      <c r="A5" s="6"/>
      <c r="B5" s="148"/>
      <c r="C5" s="131"/>
      <c r="D5" s="187"/>
      <c r="E5" s="131"/>
      <c r="F5" s="131"/>
      <c r="G5" s="131"/>
      <c r="H5" s="131"/>
      <c r="I5" s="131" t="s">
        <v>13</v>
      </c>
      <c r="J5" s="133" t="s">
        <v>14</v>
      </c>
      <c r="K5" s="133"/>
      <c r="L5" s="133"/>
      <c r="M5" s="131" t="s">
        <v>15</v>
      </c>
      <c r="N5" s="131" t="s">
        <v>14</v>
      </c>
      <c r="O5" s="131"/>
      <c r="P5" s="131"/>
      <c r="Q5" s="131"/>
    </row>
    <row r="6" spans="1:17" s="1" customFormat="1" ht="33" customHeight="1">
      <c r="A6" s="8"/>
      <c r="B6" s="148"/>
      <c r="C6" s="131"/>
      <c r="D6" s="188"/>
      <c r="E6" s="131"/>
      <c r="F6" s="131"/>
      <c r="G6" s="131"/>
      <c r="H6" s="131"/>
      <c r="I6" s="131"/>
      <c r="J6" s="5" t="s">
        <v>16</v>
      </c>
      <c r="K6" s="5" t="s">
        <v>17</v>
      </c>
      <c r="L6" s="5" t="s">
        <v>18</v>
      </c>
      <c r="M6" s="131"/>
      <c r="N6" s="5" t="s">
        <v>19</v>
      </c>
      <c r="O6" s="5" t="s">
        <v>16</v>
      </c>
      <c r="P6" s="5" t="s">
        <v>17</v>
      </c>
      <c r="Q6" s="5" t="s">
        <v>62</v>
      </c>
    </row>
    <row r="7" spans="1:17" s="1" customFormat="1" ht="4.5" customHeight="1">
      <c r="A7" s="9"/>
      <c r="B7" s="10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17" s="1" customFormat="1" ht="13.5" customHeight="1">
      <c r="A8" s="12"/>
      <c r="B8" s="13" t="s">
        <v>21</v>
      </c>
      <c r="C8" s="205" t="s">
        <v>22</v>
      </c>
      <c r="D8" s="205"/>
      <c r="E8" s="14">
        <f aca="true" t="shared" si="0" ref="E8:J8">SUM(E13,E21,E29,E37,E45,E61,E69,E77,E85,E122,E129)</f>
        <v>12986780</v>
      </c>
      <c r="F8" s="14">
        <f t="shared" si="0"/>
        <v>5142084</v>
      </c>
      <c r="G8" s="14">
        <f t="shared" si="0"/>
        <v>7844696</v>
      </c>
      <c r="H8" s="14">
        <f t="shared" si="0"/>
        <v>12986780</v>
      </c>
      <c r="I8" s="14">
        <f t="shared" si="0"/>
        <v>5142084</v>
      </c>
      <c r="J8" s="14">
        <f t="shared" si="0"/>
        <v>472325</v>
      </c>
      <c r="K8" s="14">
        <v>0</v>
      </c>
      <c r="L8" s="14">
        <f aca="true" t="shared" si="1" ref="L8:Q8">SUM(L13,L21,L29,L37,L45,L61,L69,L77,L85,L122,L129)</f>
        <v>4669759</v>
      </c>
      <c r="M8" s="14">
        <f t="shared" si="1"/>
        <v>7844696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1"/>
        <v>7844696</v>
      </c>
    </row>
    <row r="9" spans="1:17" s="1" customFormat="1" ht="8.25">
      <c r="A9" s="12"/>
      <c r="B9" s="15" t="s">
        <v>23</v>
      </c>
      <c r="C9" s="182" t="s">
        <v>61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4"/>
    </row>
    <row r="10" spans="1:17" s="1" customFormat="1" ht="8.25">
      <c r="A10" s="12"/>
      <c r="B10" s="16" t="s">
        <v>24</v>
      </c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2"/>
    </row>
    <row r="11" spans="1:17" s="1" customFormat="1" ht="8.25">
      <c r="A11" s="17" t="s">
        <v>25</v>
      </c>
      <c r="B11" s="15" t="s">
        <v>26</v>
      </c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2"/>
    </row>
    <row r="12" spans="1:17" s="1" customFormat="1" ht="12.75" customHeight="1">
      <c r="A12" s="12"/>
      <c r="B12" s="15" t="s">
        <v>27</v>
      </c>
      <c r="C12" s="173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</row>
    <row r="13" spans="1:17" s="1" customFormat="1" ht="9.75" customHeight="1">
      <c r="A13" s="12"/>
      <c r="B13" s="15" t="s">
        <v>28</v>
      </c>
      <c r="C13" s="18"/>
      <c r="D13" s="19" t="s">
        <v>29</v>
      </c>
      <c r="E13" s="20">
        <f>SUM(E14:E16)</f>
        <v>425200</v>
      </c>
      <c r="F13" s="20">
        <f>SUM(F14:F16)</f>
        <v>212600</v>
      </c>
      <c r="G13" s="20">
        <f>SUM(G14:G16)</f>
        <v>212600</v>
      </c>
      <c r="H13" s="21">
        <f>SUM(H14:H16)</f>
        <v>425200</v>
      </c>
      <c r="I13" s="21">
        <f>SUM(I14:I16)</f>
        <v>212600</v>
      </c>
      <c r="J13" s="21">
        <v>0</v>
      </c>
      <c r="K13" s="21">
        <f aca="true" t="shared" si="2" ref="K13:Q13">SUM(K14:K16)</f>
        <v>0</v>
      </c>
      <c r="L13" s="21">
        <f t="shared" si="2"/>
        <v>212600</v>
      </c>
      <c r="M13" s="22">
        <f t="shared" si="2"/>
        <v>212600</v>
      </c>
      <c r="N13" s="21">
        <f t="shared" si="2"/>
        <v>0</v>
      </c>
      <c r="O13" s="21">
        <f t="shared" si="2"/>
        <v>0</v>
      </c>
      <c r="P13" s="21">
        <f t="shared" si="2"/>
        <v>0</v>
      </c>
      <c r="Q13" s="21">
        <f t="shared" si="2"/>
        <v>212600</v>
      </c>
    </row>
    <row r="14" spans="1:17" s="1" customFormat="1" ht="8.25">
      <c r="A14" s="12"/>
      <c r="B14" s="15" t="s">
        <v>53</v>
      </c>
      <c r="C14" s="18"/>
      <c r="D14" s="23" t="s">
        <v>31</v>
      </c>
      <c r="E14" s="24">
        <v>425200</v>
      </c>
      <c r="F14" s="24">
        <v>212600</v>
      </c>
      <c r="G14" s="24">
        <v>212600</v>
      </c>
      <c r="H14" s="21">
        <f>SUM(M14,I14)</f>
        <v>425200</v>
      </c>
      <c r="I14" s="96">
        <f>SUM(J14:L14)</f>
        <v>212600</v>
      </c>
      <c r="J14" s="21">
        <v>0</v>
      </c>
      <c r="K14" s="21">
        <v>0</v>
      </c>
      <c r="L14" s="21">
        <v>212600</v>
      </c>
      <c r="M14" s="21">
        <f>SUM(N14:Q14)</f>
        <v>212600</v>
      </c>
      <c r="N14" s="21">
        <v>0</v>
      </c>
      <c r="O14" s="21">
        <v>0</v>
      </c>
      <c r="P14" s="21">
        <v>0</v>
      </c>
      <c r="Q14" s="21">
        <v>212600</v>
      </c>
    </row>
    <row r="15" spans="1:17" s="1" customFormat="1" ht="8.25">
      <c r="A15" s="12"/>
      <c r="B15" s="86" t="s">
        <v>51</v>
      </c>
      <c r="C15" s="87"/>
      <c r="D15" s="88" t="s">
        <v>31</v>
      </c>
      <c r="E15" s="89">
        <v>0</v>
      </c>
      <c r="F15" s="89">
        <v>0</v>
      </c>
      <c r="G15" s="89">
        <v>0</v>
      </c>
      <c r="H15" s="90">
        <f>SUM(I15:L15)</f>
        <v>0</v>
      </c>
      <c r="I15" s="96">
        <f>SUM(J15:L15)</f>
        <v>0</v>
      </c>
      <c r="J15" s="90">
        <v>0</v>
      </c>
      <c r="K15" s="90">
        <v>0</v>
      </c>
      <c r="L15" s="90">
        <v>0</v>
      </c>
      <c r="M15" s="90">
        <f>SUM(N15:Q15)</f>
        <v>0</v>
      </c>
      <c r="N15" s="90">
        <v>0</v>
      </c>
      <c r="O15" s="90">
        <v>0</v>
      </c>
      <c r="P15" s="90">
        <v>0</v>
      </c>
      <c r="Q15" s="90">
        <v>0</v>
      </c>
    </row>
    <row r="16" spans="1:17" s="1" customFormat="1" ht="8.25">
      <c r="A16" s="91"/>
      <c r="B16" s="92" t="s">
        <v>52</v>
      </c>
      <c r="C16" s="93"/>
      <c r="D16" s="94" t="s">
        <v>31</v>
      </c>
      <c r="E16" s="95">
        <v>0</v>
      </c>
      <c r="F16" s="95">
        <v>0</v>
      </c>
      <c r="G16" s="95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</row>
    <row r="17" spans="1:17" s="1" customFormat="1" ht="9" customHeight="1">
      <c r="A17" s="12"/>
      <c r="B17" s="25" t="s">
        <v>23</v>
      </c>
      <c r="C17" s="170" t="s">
        <v>63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2"/>
    </row>
    <row r="18" spans="1:17" s="1" customFormat="1" ht="8.25">
      <c r="A18" s="12"/>
      <c r="B18" s="16" t="s">
        <v>33</v>
      </c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2"/>
    </row>
    <row r="19" spans="1:17" s="1" customFormat="1" ht="8.25">
      <c r="A19" s="63" t="s">
        <v>34</v>
      </c>
      <c r="B19" s="15" t="s">
        <v>35</v>
      </c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2"/>
    </row>
    <row r="20" spans="1:17" s="1" customFormat="1" ht="10.5" customHeight="1">
      <c r="A20" s="12"/>
      <c r="B20" s="15" t="s">
        <v>27</v>
      </c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1:17" s="1" customFormat="1" ht="8.25">
      <c r="A21" s="12"/>
      <c r="B21" s="15" t="s">
        <v>28</v>
      </c>
      <c r="C21" s="29"/>
      <c r="D21" s="33" t="s">
        <v>29</v>
      </c>
      <c r="E21" s="31">
        <f aca="true" t="shared" si="3" ref="E21:Q21">SUM(E22:E24)</f>
        <v>944650</v>
      </c>
      <c r="F21" s="31">
        <f t="shared" si="3"/>
        <v>472325</v>
      </c>
      <c r="G21" s="31">
        <f t="shared" si="3"/>
        <v>472325</v>
      </c>
      <c r="H21" s="32">
        <f>SUM(M21,J21)</f>
        <v>944650</v>
      </c>
      <c r="I21" s="32">
        <f t="shared" si="3"/>
        <v>472325</v>
      </c>
      <c r="J21" s="32">
        <f t="shared" si="3"/>
        <v>472325</v>
      </c>
      <c r="K21" s="32">
        <f t="shared" si="3"/>
        <v>0</v>
      </c>
      <c r="L21" s="32">
        <f t="shared" si="3"/>
        <v>0</v>
      </c>
      <c r="M21" s="32">
        <f t="shared" si="3"/>
        <v>472325</v>
      </c>
      <c r="N21" s="32">
        <f t="shared" si="3"/>
        <v>0</v>
      </c>
      <c r="O21" s="32">
        <f t="shared" si="3"/>
        <v>0</v>
      </c>
      <c r="P21" s="32">
        <f t="shared" si="3"/>
        <v>0</v>
      </c>
      <c r="Q21" s="32">
        <f t="shared" si="3"/>
        <v>472325</v>
      </c>
    </row>
    <row r="22" spans="1:17" s="1" customFormat="1" ht="8.25">
      <c r="A22" s="17"/>
      <c r="B22" s="15" t="s">
        <v>53</v>
      </c>
      <c r="C22" s="29"/>
      <c r="D22" s="33" t="s">
        <v>31</v>
      </c>
      <c r="E22" s="31">
        <f>SUM(F22:G22)</f>
        <v>944650</v>
      </c>
      <c r="F22" s="31">
        <v>472325</v>
      </c>
      <c r="G22" s="31">
        <v>472325</v>
      </c>
      <c r="H22" s="32">
        <f>SUM(M22,J22)</f>
        <v>944650</v>
      </c>
      <c r="I22" s="32">
        <f>SUM(J22:L22)</f>
        <v>472325</v>
      </c>
      <c r="J22" s="32">
        <v>472325</v>
      </c>
      <c r="K22" s="32">
        <v>0</v>
      </c>
      <c r="L22" s="32">
        <v>0</v>
      </c>
      <c r="M22" s="32">
        <f>SUM(N22:Q22)</f>
        <v>472325</v>
      </c>
      <c r="N22" s="32">
        <v>0</v>
      </c>
      <c r="O22" s="32">
        <v>0</v>
      </c>
      <c r="P22" s="32">
        <v>0</v>
      </c>
      <c r="Q22" s="32">
        <v>472325</v>
      </c>
    </row>
    <row r="23" spans="1:17" s="1" customFormat="1" ht="8.25">
      <c r="A23" s="12"/>
      <c r="B23" s="15" t="s">
        <v>51</v>
      </c>
      <c r="C23" s="29"/>
      <c r="D23" s="33" t="s">
        <v>31</v>
      </c>
      <c r="E23" s="31">
        <v>0</v>
      </c>
      <c r="F23" s="31">
        <v>0</v>
      </c>
      <c r="G23" s="31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</row>
    <row r="24" spans="1:17" s="1" customFormat="1" ht="8.25">
      <c r="A24" s="12"/>
      <c r="B24" s="15" t="s">
        <v>48</v>
      </c>
      <c r="C24" s="29"/>
      <c r="D24" s="33" t="s">
        <v>31</v>
      </c>
      <c r="E24" s="31">
        <v>0</v>
      </c>
      <c r="F24" s="31">
        <v>0</v>
      </c>
      <c r="G24" s="31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/>
      <c r="P24" s="32"/>
      <c r="Q24" s="32">
        <v>0</v>
      </c>
    </row>
    <row r="25" spans="1:17" s="1" customFormat="1" ht="8.25">
      <c r="A25" s="91"/>
      <c r="B25" s="35" t="s">
        <v>23</v>
      </c>
      <c r="C25" s="190" t="s">
        <v>55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2"/>
    </row>
    <row r="26" spans="1:17" s="1" customFormat="1" ht="8.25">
      <c r="A26" s="12"/>
      <c r="B26" s="16" t="s">
        <v>33</v>
      </c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</row>
    <row r="27" spans="1:17" s="1" customFormat="1" ht="8.25">
      <c r="A27" s="17" t="s">
        <v>37</v>
      </c>
      <c r="B27" s="15" t="s">
        <v>35</v>
      </c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</row>
    <row r="28" spans="1:17" s="1" customFormat="1" ht="7.5" customHeight="1">
      <c r="A28" s="17"/>
      <c r="B28" s="15" t="s">
        <v>27</v>
      </c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8"/>
    </row>
    <row r="29" spans="1:17" s="1" customFormat="1" ht="8.25">
      <c r="A29" s="12"/>
      <c r="B29" s="15" t="s">
        <v>28</v>
      </c>
      <c r="C29" s="29"/>
      <c r="D29" s="33" t="s">
        <v>29</v>
      </c>
      <c r="E29" s="31">
        <f>SUM(E30:E32)</f>
        <v>325750</v>
      </c>
      <c r="F29" s="31">
        <f>SUM(F30:F32)</f>
        <v>162875</v>
      </c>
      <c r="G29" s="31">
        <f>SUM(G30:G32)</f>
        <v>162875</v>
      </c>
      <c r="H29" s="32">
        <f>SUM(H30:H32)</f>
        <v>325750</v>
      </c>
      <c r="I29" s="81">
        <f>SUM(J29:L29)</f>
        <v>162875</v>
      </c>
      <c r="J29" s="32">
        <f>SUM(J30:J32)</f>
        <v>0</v>
      </c>
      <c r="K29" s="32">
        <f>SUM(K30:K32)</f>
        <v>0</v>
      </c>
      <c r="L29" s="32">
        <f>SUM(L30:L31)</f>
        <v>162875</v>
      </c>
      <c r="M29" s="32">
        <f>SUM(M30:M32)</f>
        <v>162875</v>
      </c>
      <c r="N29" s="32">
        <f>SUM(N30:N32)</f>
        <v>0</v>
      </c>
      <c r="O29" s="32">
        <f>SUM(O30:O32)</f>
        <v>0</v>
      </c>
      <c r="P29" s="32">
        <f>SUM(P30:P32)</f>
        <v>0</v>
      </c>
      <c r="Q29" s="32">
        <f>SUM(Q30:Q32)</f>
        <v>162875</v>
      </c>
    </row>
    <row r="30" spans="1:17" s="1" customFormat="1" ht="8.25">
      <c r="A30" s="12"/>
      <c r="B30" s="15" t="s">
        <v>53</v>
      </c>
      <c r="C30" s="29"/>
      <c r="D30" s="33" t="s">
        <v>31</v>
      </c>
      <c r="E30" s="31">
        <v>0</v>
      </c>
      <c r="F30" s="31">
        <v>0</v>
      </c>
      <c r="G30" s="31">
        <v>0</v>
      </c>
      <c r="H30" s="32">
        <v>0</v>
      </c>
      <c r="I30" s="81">
        <f>SUM(J30:L30)</f>
        <v>0</v>
      </c>
      <c r="J30" s="32">
        <v>0</v>
      </c>
      <c r="K30" s="32">
        <v>0</v>
      </c>
      <c r="L30" s="32">
        <v>0</v>
      </c>
      <c r="M30" s="32">
        <f>SUM(N30:Q30)</f>
        <v>0</v>
      </c>
      <c r="N30" s="32">
        <v>0</v>
      </c>
      <c r="O30" s="32">
        <v>0</v>
      </c>
      <c r="P30" s="32">
        <v>0</v>
      </c>
      <c r="Q30" s="32">
        <v>0</v>
      </c>
    </row>
    <row r="31" spans="1:17" s="1" customFormat="1" ht="8.25">
      <c r="A31" s="12"/>
      <c r="B31" s="15" t="s">
        <v>51</v>
      </c>
      <c r="C31" s="65"/>
      <c r="D31" s="77" t="s">
        <v>31</v>
      </c>
      <c r="E31" s="78">
        <f>SUM(F31:G31)</f>
        <v>325750</v>
      </c>
      <c r="F31" s="80">
        <v>162875</v>
      </c>
      <c r="G31" s="80">
        <v>162875</v>
      </c>
      <c r="H31" s="79">
        <f>SUM(M31,I31)</f>
        <v>325750</v>
      </c>
      <c r="I31" s="81">
        <f>SUM(J31:L31)</f>
        <v>162875</v>
      </c>
      <c r="J31" s="79">
        <v>0</v>
      </c>
      <c r="K31" s="79">
        <v>0</v>
      </c>
      <c r="L31" s="81">
        <v>162875</v>
      </c>
      <c r="M31" s="79">
        <f>SUM(N31:Q31)</f>
        <v>162875</v>
      </c>
      <c r="N31" s="79">
        <v>0</v>
      </c>
      <c r="O31" s="79">
        <v>0</v>
      </c>
      <c r="P31" s="79">
        <v>0</v>
      </c>
      <c r="Q31" s="81">
        <v>162875</v>
      </c>
    </row>
    <row r="32" spans="1:17" s="1" customFormat="1" ht="9" thickBot="1">
      <c r="A32" s="12"/>
      <c r="B32" s="82" t="s">
        <v>52</v>
      </c>
      <c r="C32" s="60"/>
      <c r="D32" s="66" t="s">
        <v>31</v>
      </c>
      <c r="E32" s="80">
        <f>SUM(F32:G32)</f>
        <v>0</v>
      </c>
      <c r="F32" s="80">
        <v>0</v>
      </c>
      <c r="G32" s="80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</row>
    <row r="33" spans="1:17" s="1" customFormat="1" ht="9.75" customHeight="1">
      <c r="A33" s="102"/>
      <c r="B33" s="35" t="s">
        <v>23</v>
      </c>
      <c r="C33" s="176" t="s">
        <v>56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</row>
    <row r="34" spans="1:17" s="1" customFormat="1" ht="9.75" customHeight="1">
      <c r="A34" s="36"/>
      <c r="B34" s="16" t="s">
        <v>33</v>
      </c>
      <c r="C34" s="176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</row>
    <row r="35" spans="1:17" s="1" customFormat="1" ht="12" customHeight="1">
      <c r="A35" s="62" t="s">
        <v>49</v>
      </c>
      <c r="B35" s="15" t="s">
        <v>35</v>
      </c>
      <c r="C35" s="176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</row>
    <row r="36" spans="1:17" s="1" customFormat="1" ht="7.5" customHeight="1" hidden="1">
      <c r="A36" s="17" t="s">
        <v>38</v>
      </c>
      <c r="B36" s="15" t="s">
        <v>27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1"/>
    </row>
    <row r="37" spans="1:17" s="1" customFormat="1" ht="9.75" customHeight="1">
      <c r="A37" s="36"/>
      <c r="B37" s="15" t="s">
        <v>28</v>
      </c>
      <c r="C37" s="37"/>
      <c r="D37" s="33" t="s">
        <v>29</v>
      </c>
      <c r="E37" s="31">
        <f aca="true" t="shared" si="4" ref="E37:Q37">SUM(E38:E40)</f>
        <v>506000</v>
      </c>
      <c r="F37" s="31">
        <f t="shared" si="4"/>
        <v>253000</v>
      </c>
      <c r="G37" s="31">
        <f t="shared" si="4"/>
        <v>253000</v>
      </c>
      <c r="H37" s="32">
        <f t="shared" si="4"/>
        <v>506000</v>
      </c>
      <c r="I37" s="32">
        <f t="shared" si="4"/>
        <v>253000</v>
      </c>
      <c r="J37" s="32">
        <f t="shared" si="4"/>
        <v>0</v>
      </c>
      <c r="K37" s="32">
        <f t="shared" si="4"/>
        <v>0</v>
      </c>
      <c r="L37" s="32">
        <f t="shared" si="4"/>
        <v>253000</v>
      </c>
      <c r="M37" s="32">
        <f t="shared" si="4"/>
        <v>253000</v>
      </c>
      <c r="N37" s="32">
        <f t="shared" si="4"/>
        <v>0</v>
      </c>
      <c r="O37" s="32">
        <f t="shared" si="4"/>
        <v>0</v>
      </c>
      <c r="P37" s="32">
        <f t="shared" si="4"/>
        <v>0</v>
      </c>
      <c r="Q37" s="32">
        <f t="shared" si="4"/>
        <v>253000</v>
      </c>
    </row>
    <row r="38" spans="1:17" s="1" customFormat="1" ht="9.75" customHeight="1">
      <c r="A38" s="36"/>
      <c r="B38" s="15" t="s">
        <v>53</v>
      </c>
      <c r="C38" s="37"/>
      <c r="D38" s="33" t="s">
        <v>31</v>
      </c>
      <c r="E38" s="31">
        <f>SUM(F38:G38)</f>
        <v>506000</v>
      </c>
      <c r="F38" s="78">
        <v>253000</v>
      </c>
      <c r="G38" s="78">
        <v>253000</v>
      </c>
      <c r="H38" s="32">
        <f>SUM(I38,M38)</f>
        <v>506000</v>
      </c>
      <c r="I38" s="81">
        <f>SUM(J38:L38)</f>
        <v>253000</v>
      </c>
      <c r="J38" s="79">
        <v>0</v>
      </c>
      <c r="K38" s="79">
        <v>0</v>
      </c>
      <c r="L38" s="79">
        <v>253000</v>
      </c>
      <c r="M38" s="81">
        <f>SUM(N38:Q38)</f>
        <v>253000</v>
      </c>
      <c r="N38" s="32">
        <v>0</v>
      </c>
      <c r="O38" s="32">
        <v>0</v>
      </c>
      <c r="P38" s="32">
        <v>0</v>
      </c>
      <c r="Q38" s="79">
        <v>253000</v>
      </c>
    </row>
    <row r="39" spans="1:17" s="1" customFormat="1" ht="9" customHeight="1">
      <c r="A39" s="36"/>
      <c r="B39" s="61" t="s">
        <v>51</v>
      </c>
      <c r="C39" s="76"/>
      <c r="D39" s="77" t="s">
        <v>31</v>
      </c>
      <c r="E39" s="78">
        <v>0</v>
      </c>
      <c r="F39" s="78">
        <v>0</v>
      </c>
      <c r="G39" s="78">
        <v>0</v>
      </c>
      <c r="H39" s="79">
        <v>0</v>
      </c>
      <c r="I39" s="81">
        <v>0</v>
      </c>
      <c r="J39" s="79">
        <v>0</v>
      </c>
      <c r="K39" s="79">
        <v>0</v>
      </c>
      <c r="L39" s="79">
        <v>0</v>
      </c>
      <c r="M39" s="81">
        <v>0</v>
      </c>
      <c r="N39" s="79">
        <v>0</v>
      </c>
      <c r="O39" s="79">
        <v>0</v>
      </c>
      <c r="P39" s="79">
        <v>0</v>
      </c>
      <c r="Q39" s="79">
        <v>0</v>
      </c>
    </row>
    <row r="40" spans="1:17" s="1" customFormat="1" ht="11.25" customHeight="1">
      <c r="A40" s="75"/>
      <c r="B40" s="56" t="s">
        <v>48</v>
      </c>
      <c r="C40" s="60"/>
      <c r="D40" s="66" t="s">
        <v>31</v>
      </c>
      <c r="E40" s="80">
        <v>0</v>
      </c>
      <c r="F40" s="80">
        <v>0</v>
      </c>
      <c r="G40" s="80">
        <v>0</v>
      </c>
      <c r="H40" s="81">
        <v>0</v>
      </c>
      <c r="I40" s="81">
        <f>SUM(J40:L40)</f>
        <v>0</v>
      </c>
      <c r="J40" s="81">
        <v>0</v>
      </c>
      <c r="K40" s="81">
        <v>0</v>
      </c>
      <c r="L40" s="81">
        <v>0</v>
      </c>
      <c r="M40" s="81">
        <f>SUM(N40:Q40)</f>
        <v>0</v>
      </c>
      <c r="N40" s="81">
        <v>0</v>
      </c>
      <c r="O40" s="81">
        <v>0</v>
      </c>
      <c r="P40" s="81">
        <v>0</v>
      </c>
      <c r="Q40" s="81">
        <v>0</v>
      </c>
    </row>
    <row r="41" spans="1:17" s="1" customFormat="1" ht="9.75" customHeight="1">
      <c r="A41" s="91"/>
      <c r="B41" s="25" t="s">
        <v>23</v>
      </c>
      <c r="C41" s="199" t="s">
        <v>57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1"/>
    </row>
    <row r="42" spans="1:17" s="1" customFormat="1" ht="14.25" customHeight="1">
      <c r="A42" s="12"/>
      <c r="B42" s="16" t="s">
        <v>33</v>
      </c>
      <c r="C42" s="1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8"/>
    </row>
    <row r="43" spans="1:17" s="1" customFormat="1" ht="10.5" customHeight="1">
      <c r="A43" s="12"/>
      <c r="B43" s="15" t="s">
        <v>35</v>
      </c>
      <c r="C43" s="202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4"/>
    </row>
    <row r="44" spans="1:17" s="1" customFormat="1" ht="8.25" customHeight="1">
      <c r="A44" s="17" t="s">
        <v>50</v>
      </c>
      <c r="B44" s="15" t="s">
        <v>27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s="1" customFormat="1" ht="8.25">
      <c r="A45" s="12"/>
      <c r="B45" s="15" t="s">
        <v>28</v>
      </c>
      <c r="C45" s="37"/>
      <c r="D45" s="33" t="s">
        <v>29</v>
      </c>
      <c r="E45" s="31">
        <f aca="true" t="shared" si="5" ref="E45:Q45">SUM(E46:E48)</f>
        <v>306000</v>
      </c>
      <c r="F45" s="31">
        <f t="shared" si="5"/>
        <v>153000</v>
      </c>
      <c r="G45" s="31">
        <f t="shared" si="5"/>
        <v>153000</v>
      </c>
      <c r="H45" s="32">
        <f>SUM(M45,I45)</f>
        <v>306000</v>
      </c>
      <c r="I45" s="32">
        <f t="shared" si="5"/>
        <v>153000</v>
      </c>
      <c r="J45" s="32">
        <f t="shared" si="5"/>
        <v>0</v>
      </c>
      <c r="K45" s="32">
        <f t="shared" si="5"/>
        <v>0</v>
      </c>
      <c r="L45" s="32">
        <f t="shared" si="5"/>
        <v>153000</v>
      </c>
      <c r="M45" s="32">
        <f t="shared" si="5"/>
        <v>153000</v>
      </c>
      <c r="N45" s="32">
        <f t="shared" si="5"/>
        <v>0</v>
      </c>
      <c r="O45" s="32">
        <f t="shared" si="5"/>
        <v>0</v>
      </c>
      <c r="P45" s="32">
        <f t="shared" si="5"/>
        <v>0</v>
      </c>
      <c r="Q45" s="32">
        <f t="shared" si="5"/>
        <v>153000</v>
      </c>
    </row>
    <row r="46" spans="1:17" s="1" customFormat="1" ht="8.25">
      <c r="A46" s="12"/>
      <c r="B46" s="15" t="s">
        <v>53</v>
      </c>
      <c r="C46" s="37"/>
      <c r="D46" s="33" t="s">
        <v>31</v>
      </c>
      <c r="E46" s="31">
        <f>SUM(F46:G46)</f>
        <v>6060</v>
      </c>
      <c r="F46" s="31">
        <v>3030</v>
      </c>
      <c r="G46" s="31">
        <v>3030</v>
      </c>
      <c r="H46" s="32">
        <f>SUM(M46,I46)</f>
        <v>6060</v>
      </c>
      <c r="I46" s="32">
        <f>SUM(J46:L46)</f>
        <v>3030</v>
      </c>
      <c r="J46" s="32">
        <v>0</v>
      </c>
      <c r="K46" s="32">
        <v>0</v>
      </c>
      <c r="L46" s="32">
        <v>3030</v>
      </c>
      <c r="M46" s="32">
        <f>SUM(N46:Q46)</f>
        <v>3030</v>
      </c>
      <c r="N46" s="32">
        <v>0</v>
      </c>
      <c r="O46" s="32">
        <v>0</v>
      </c>
      <c r="P46" s="32">
        <v>0</v>
      </c>
      <c r="Q46" s="32">
        <v>3030</v>
      </c>
    </row>
    <row r="47" spans="1:17" s="1" customFormat="1" ht="12.75" customHeight="1">
      <c r="A47" s="12"/>
      <c r="B47" s="15" t="s">
        <v>47</v>
      </c>
      <c r="C47" s="37"/>
      <c r="D47" s="33" t="s">
        <v>31</v>
      </c>
      <c r="E47" s="31">
        <f>SUM(F47:G47)</f>
        <v>299940</v>
      </c>
      <c r="F47" s="31">
        <v>149970</v>
      </c>
      <c r="G47" s="31">
        <v>149970</v>
      </c>
      <c r="H47" s="32">
        <f>SUM(M47,I47)</f>
        <v>299940</v>
      </c>
      <c r="I47" s="32">
        <f>SUM(J47:L47)</f>
        <v>149970</v>
      </c>
      <c r="J47" s="32">
        <v>0</v>
      </c>
      <c r="K47" s="32">
        <v>0</v>
      </c>
      <c r="L47" s="32">
        <v>149970</v>
      </c>
      <c r="M47" s="32">
        <f>SUM(N47:Q47)</f>
        <v>149970</v>
      </c>
      <c r="N47" s="32">
        <v>0</v>
      </c>
      <c r="O47" s="32">
        <v>0</v>
      </c>
      <c r="P47" s="32">
        <v>0</v>
      </c>
      <c r="Q47" s="32">
        <v>149970</v>
      </c>
    </row>
    <row r="48" spans="1:17" s="1" customFormat="1" ht="11.25" customHeight="1">
      <c r="A48" s="12"/>
      <c r="B48" s="15" t="s">
        <v>52</v>
      </c>
      <c r="C48" s="37"/>
      <c r="D48" s="33" t="s">
        <v>31</v>
      </c>
      <c r="E48" s="31">
        <f>SUM(F48:G48)</f>
        <v>0</v>
      </c>
      <c r="F48" s="31">
        <v>0</v>
      </c>
      <c r="G48" s="31">
        <v>0</v>
      </c>
      <c r="H48" s="32">
        <v>0</v>
      </c>
      <c r="I48" s="32">
        <f>SUM(J48:L48)</f>
        <v>0</v>
      </c>
      <c r="J48" s="32">
        <v>0</v>
      </c>
      <c r="K48" s="32">
        <v>0</v>
      </c>
      <c r="L48" s="32">
        <v>0</v>
      </c>
      <c r="M48" s="32">
        <f>SUM(N48:Q48)</f>
        <v>0</v>
      </c>
      <c r="N48" s="32">
        <v>0</v>
      </c>
      <c r="O48" s="32">
        <v>0</v>
      </c>
      <c r="P48" s="32">
        <v>0</v>
      </c>
      <c r="Q48" s="32">
        <v>0</v>
      </c>
    </row>
    <row r="49" spans="1:17" s="1" customFormat="1" ht="11.25" customHeight="1">
      <c r="A49" s="12"/>
      <c r="B49" s="110"/>
      <c r="C49" s="111"/>
      <c r="D49" s="113"/>
      <c r="E49" s="114"/>
      <c r="F49" s="114"/>
      <c r="G49" s="114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s="1" customFormat="1" ht="11.25" customHeight="1">
      <c r="A50" s="6"/>
      <c r="B50" s="147" t="s">
        <v>0</v>
      </c>
      <c r="C50" s="149" t="s">
        <v>1</v>
      </c>
      <c r="D50" s="149" t="s">
        <v>2</v>
      </c>
      <c r="E50" s="149" t="s">
        <v>3</v>
      </c>
      <c r="F50" s="189" t="s">
        <v>4</v>
      </c>
      <c r="G50" s="189"/>
      <c r="H50" s="189" t="s">
        <v>5</v>
      </c>
      <c r="I50" s="189"/>
      <c r="J50" s="189"/>
      <c r="K50" s="189"/>
      <c r="L50" s="189"/>
      <c r="M50" s="189"/>
      <c r="N50" s="189"/>
      <c r="O50" s="189"/>
      <c r="P50" s="189"/>
      <c r="Q50" s="189"/>
    </row>
    <row r="51" spans="1:17" s="1" customFormat="1" ht="11.25" customHeight="1">
      <c r="A51" s="6"/>
      <c r="B51" s="148"/>
      <c r="C51" s="131"/>
      <c r="D51" s="131"/>
      <c r="E51" s="131"/>
      <c r="F51" s="131" t="s">
        <v>6</v>
      </c>
      <c r="G51" s="131" t="s">
        <v>7</v>
      </c>
      <c r="H51" s="133">
        <v>2010</v>
      </c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s="1" customFormat="1" ht="11.25" customHeight="1">
      <c r="A52" s="6"/>
      <c r="B52" s="148"/>
      <c r="C52" s="131"/>
      <c r="D52" s="131"/>
      <c r="E52" s="131"/>
      <c r="F52" s="131"/>
      <c r="G52" s="131"/>
      <c r="H52" s="131" t="s">
        <v>8</v>
      </c>
      <c r="I52" s="133" t="s">
        <v>9</v>
      </c>
      <c r="J52" s="133"/>
      <c r="K52" s="133"/>
      <c r="L52" s="133"/>
      <c r="M52" s="133"/>
      <c r="N52" s="133"/>
      <c r="O52" s="133"/>
      <c r="P52" s="133"/>
      <c r="Q52" s="133"/>
    </row>
    <row r="53" spans="1:17" s="1" customFormat="1" ht="11.25" customHeight="1">
      <c r="A53" s="7" t="s">
        <v>10</v>
      </c>
      <c r="B53" s="148"/>
      <c r="C53" s="131"/>
      <c r="D53" s="131"/>
      <c r="E53" s="131"/>
      <c r="F53" s="131"/>
      <c r="G53" s="131"/>
      <c r="H53" s="131"/>
      <c r="I53" s="133" t="s">
        <v>11</v>
      </c>
      <c r="J53" s="133"/>
      <c r="K53" s="133"/>
      <c r="L53" s="133"/>
      <c r="M53" s="133" t="s">
        <v>12</v>
      </c>
      <c r="N53" s="133"/>
      <c r="O53" s="133"/>
      <c r="P53" s="133"/>
      <c r="Q53" s="133"/>
    </row>
    <row r="54" spans="1:17" s="1" customFormat="1" ht="11.25" customHeight="1">
      <c r="A54" s="6"/>
      <c r="B54" s="148"/>
      <c r="C54" s="131"/>
      <c r="D54" s="131"/>
      <c r="E54" s="131"/>
      <c r="F54" s="131"/>
      <c r="G54" s="131"/>
      <c r="H54" s="131"/>
      <c r="I54" s="131" t="s">
        <v>13</v>
      </c>
      <c r="J54" s="133" t="s">
        <v>14</v>
      </c>
      <c r="K54" s="133"/>
      <c r="L54" s="133"/>
      <c r="M54" s="131" t="s">
        <v>15</v>
      </c>
      <c r="N54" s="131" t="s">
        <v>14</v>
      </c>
      <c r="O54" s="131"/>
      <c r="P54" s="131"/>
      <c r="Q54" s="131"/>
    </row>
    <row r="55" spans="1:17" s="1" customFormat="1" ht="16.5" customHeight="1">
      <c r="A55" s="8"/>
      <c r="B55" s="148"/>
      <c r="C55" s="131"/>
      <c r="D55" s="131"/>
      <c r="E55" s="131"/>
      <c r="F55" s="131"/>
      <c r="G55" s="131"/>
      <c r="H55" s="131"/>
      <c r="I55" s="131"/>
      <c r="J55" s="5" t="s">
        <v>16</v>
      </c>
      <c r="K55" s="5" t="s">
        <v>17</v>
      </c>
      <c r="L55" s="5" t="s">
        <v>18</v>
      </c>
      <c r="M55" s="131"/>
      <c r="N55" s="5" t="s">
        <v>19</v>
      </c>
      <c r="O55" s="5" t="s">
        <v>16</v>
      </c>
      <c r="P55" s="5" t="s">
        <v>17</v>
      </c>
      <c r="Q55" s="5" t="s">
        <v>20</v>
      </c>
    </row>
    <row r="56" spans="1:17" s="1" customFormat="1" ht="11.25" customHeight="1">
      <c r="A56" s="9"/>
      <c r="B56" s="10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11">
        <v>17</v>
      </c>
    </row>
    <row r="57" spans="1:17" s="1" customFormat="1" ht="9" customHeight="1">
      <c r="A57" s="12"/>
      <c r="B57" s="25" t="s">
        <v>23</v>
      </c>
      <c r="C57" s="182" t="s">
        <v>58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4"/>
    </row>
    <row r="58" spans="1:17" s="1" customFormat="1" ht="16.5" customHeight="1">
      <c r="A58" s="12"/>
      <c r="B58" s="26" t="s">
        <v>24</v>
      </c>
      <c r="C58" s="170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2"/>
    </row>
    <row r="59" spans="1:17" s="1" customFormat="1" ht="8.25">
      <c r="A59" s="12"/>
      <c r="B59" s="28" t="s">
        <v>26</v>
      </c>
      <c r="C59" s="170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2"/>
    </row>
    <row r="60" spans="1:17" s="1" customFormat="1" ht="6.75" customHeight="1">
      <c r="A60" s="17" t="s">
        <v>38</v>
      </c>
      <c r="B60" s="28" t="s">
        <v>27</v>
      </c>
      <c r="C60" s="173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5"/>
    </row>
    <row r="61" spans="1:17" s="1" customFormat="1" ht="9" customHeight="1">
      <c r="A61" s="12"/>
      <c r="B61" s="28" t="s">
        <v>28</v>
      </c>
      <c r="C61" s="38"/>
      <c r="D61" s="33" t="s">
        <v>29</v>
      </c>
      <c r="E61" s="31">
        <f>SUM(E62:E64)</f>
        <v>426000</v>
      </c>
      <c r="F61" s="31">
        <f>SUM(F62:F64)</f>
        <v>213000</v>
      </c>
      <c r="G61" s="31">
        <f>SUM(G62:G64)</f>
        <v>213000</v>
      </c>
      <c r="H61" s="21">
        <f>SUM(M61,I61)</f>
        <v>426000</v>
      </c>
      <c r="I61" s="21">
        <f aca="true" t="shared" si="6" ref="I61:Q61">SUM(I62:I64)</f>
        <v>213000</v>
      </c>
      <c r="J61" s="21">
        <f t="shared" si="6"/>
        <v>0</v>
      </c>
      <c r="K61" s="21">
        <f t="shared" si="6"/>
        <v>0</v>
      </c>
      <c r="L61" s="21">
        <f t="shared" si="6"/>
        <v>213000</v>
      </c>
      <c r="M61" s="21">
        <f t="shared" si="6"/>
        <v>213000</v>
      </c>
      <c r="N61" s="21">
        <f t="shared" si="6"/>
        <v>0</v>
      </c>
      <c r="O61" s="21">
        <f t="shared" si="6"/>
        <v>0</v>
      </c>
      <c r="P61" s="21">
        <f t="shared" si="6"/>
        <v>0</v>
      </c>
      <c r="Q61" s="21">
        <f t="shared" si="6"/>
        <v>213000</v>
      </c>
    </row>
    <row r="62" spans="1:17" s="1" customFormat="1" ht="8.25">
      <c r="A62" s="12"/>
      <c r="B62" s="28" t="s">
        <v>53</v>
      </c>
      <c r="C62" s="39"/>
      <c r="D62" s="33" t="s">
        <v>31</v>
      </c>
      <c r="E62" s="31">
        <f>SUM(F62:G62)</f>
        <v>9600</v>
      </c>
      <c r="F62" s="31">
        <v>4800</v>
      </c>
      <c r="G62" s="31">
        <v>4800</v>
      </c>
      <c r="H62" s="32">
        <f>SUM(M62,I62)</f>
        <v>9600</v>
      </c>
      <c r="I62" s="81">
        <f>SUM(J62:L62)</f>
        <v>4800</v>
      </c>
      <c r="J62" s="32">
        <v>0</v>
      </c>
      <c r="K62" s="32">
        <v>0</v>
      </c>
      <c r="L62" s="32">
        <v>4800</v>
      </c>
      <c r="M62" s="81">
        <f>SUM(N62:Q62)</f>
        <v>4800</v>
      </c>
      <c r="N62" s="32">
        <v>0</v>
      </c>
      <c r="O62" s="32">
        <v>0</v>
      </c>
      <c r="P62" s="32">
        <v>0</v>
      </c>
      <c r="Q62" s="32">
        <v>4800</v>
      </c>
    </row>
    <row r="63" spans="1:17" s="1" customFormat="1" ht="8.25">
      <c r="A63" s="12"/>
      <c r="B63" s="83" t="s">
        <v>47</v>
      </c>
      <c r="C63" s="84"/>
      <c r="D63" s="77" t="s">
        <v>31</v>
      </c>
      <c r="E63" s="78">
        <v>0</v>
      </c>
      <c r="F63" s="78">
        <v>0</v>
      </c>
      <c r="G63" s="78">
        <v>0</v>
      </c>
      <c r="H63" s="79">
        <v>0</v>
      </c>
      <c r="I63" s="81">
        <f>SUM(J63:L63)</f>
        <v>0</v>
      </c>
      <c r="J63" s="79">
        <v>0</v>
      </c>
      <c r="K63" s="79">
        <v>0</v>
      </c>
      <c r="L63" s="79">
        <v>0</v>
      </c>
      <c r="M63" s="81">
        <f>SUM(N63:Q63)</f>
        <v>0</v>
      </c>
      <c r="N63" s="79">
        <v>0</v>
      </c>
      <c r="O63" s="79">
        <v>0</v>
      </c>
      <c r="P63" s="79">
        <v>0</v>
      </c>
      <c r="Q63" s="79">
        <v>0</v>
      </c>
    </row>
    <row r="64" spans="1:17" s="1" customFormat="1" ht="8.25">
      <c r="A64" s="91"/>
      <c r="B64" s="56" t="s">
        <v>48</v>
      </c>
      <c r="C64" s="85"/>
      <c r="D64" s="66" t="s">
        <v>31</v>
      </c>
      <c r="E64" s="80">
        <f>SUM(F64:G64)</f>
        <v>416400</v>
      </c>
      <c r="F64" s="80">
        <v>208200</v>
      </c>
      <c r="G64" s="80">
        <v>208200</v>
      </c>
      <c r="H64" s="81">
        <v>9600</v>
      </c>
      <c r="I64" s="81">
        <f>SUM(J64:L64)</f>
        <v>208200</v>
      </c>
      <c r="J64" s="81">
        <v>0</v>
      </c>
      <c r="K64" s="81">
        <v>0</v>
      </c>
      <c r="L64" s="81">
        <v>208200</v>
      </c>
      <c r="M64" s="81">
        <f>SUM(N64:Q64)</f>
        <v>208200</v>
      </c>
      <c r="N64" s="81">
        <v>0</v>
      </c>
      <c r="O64" s="81">
        <v>0</v>
      </c>
      <c r="P64" s="81">
        <v>0</v>
      </c>
      <c r="Q64" s="81">
        <v>208200</v>
      </c>
    </row>
    <row r="65" spans="1:17" s="1" customFormat="1" ht="15" customHeight="1">
      <c r="A65" s="12"/>
      <c r="B65" s="25" t="s">
        <v>23</v>
      </c>
      <c r="C65" s="170" t="s">
        <v>59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</row>
    <row r="66" spans="1:17" s="1" customFormat="1" ht="8.25">
      <c r="A66" s="12"/>
      <c r="B66" s="16" t="s">
        <v>33</v>
      </c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2"/>
    </row>
    <row r="67" spans="1:17" s="1" customFormat="1" ht="6.75" customHeight="1">
      <c r="A67" s="12"/>
      <c r="B67" s="15" t="s">
        <v>35</v>
      </c>
      <c r="C67" s="170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2"/>
    </row>
    <row r="68" spans="1:17" s="1" customFormat="1" ht="12.75" customHeight="1" hidden="1">
      <c r="A68" s="17" t="s">
        <v>41</v>
      </c>
      <c r="B68" s="15" t="s">
        <v>27</v>
      </c>
      <c r="C68" s="173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5"/>
    </row>
    <row r="69" spans="1:17" s="1" customFormat="1" ht="8.25">
      <c r="A69" s="17" t="s">
        <v>39</v>
      </c>
      <c r="B69" s="15" t="s">
        <v>28</v>
      </c>
      <c r="C69" s="29"/>
      <c r="D69" s="33" t="s">
        <v>29</v>
      </c>
      <c r="E69" s="31">
        <f aca="true" t="shared" si="7" ref="E69:Q69">SUM(E70:E72)</f>
        <v>1404050</v>
      </c>
      <c r="F69" s="31">
        <f t="shared" si="7"/>
        <v>702025</v>
      </c>
      <c r="G69" s="31">
        <f t="shared" si="7"/>
        <v>702025</v>
      </c>
      <c r="H69" s="32">
        <f t="shared" si="7"/>
        <v>1404050</v>
      </c>
      <c r="I69" s="32">
        <f t="shared" si="7"/>
        <v>702025</v>
      </c>
      <c r="J69" s="32">
        <f t="shared" si="7"/>
        <v>0</v>
      </c>
      <c r="K69" s="32">
        <f t="shared" si="7"/>
        <v>0</v>
      </c>
      <c r="L69" s="32">
        <f t="shared" si="7"/>
        <v>702025</v>
      </c>
      <c r="M69" s="32">
        <f t="shared" si="7"/>
        <v>702025</v>
      </c>
      <c r="N69" s="32">
        <f t="shared" si="7"/>
        <v>0</v>
      </c>
      <c r="O69" s="32">
        <f t="shared" si="7"/>
        <v>0</v>
      </c>
      <c r="P69" s="32">
        <f t="shared" si="7"/>
        <v>0</v>
      </c>
      <c r="Q69" s="32">
        <f t="shared" si="7"/>
        <v>702025</v>
      </c>
    </row>
    <row r="70" spans="1:17" s="1" customFormat="1" ht="8.25">
      <c r="A70" s="12"/>
      <c r="B70" s="15" t="s">
        <v>53</v>
      </c>
      <c r="C70" s="29"/>
      <c r="D70" s="33" t="s">
        <v>31</v>
      </c>
      <c r="E70" s="31">
        <v>77000</v>
      </c>
      <c r="F70" s="31">
        <v>38500</v>
      </c>
      <c r="G70" s="31">
        <v>38500</v>
      </c>
      <c r="H70" s="32">
        <v>77000</v>
      </c>
      <c r="I70" s="32">
        <f>SUM(J70:L70)</f>
        <v>38500</v>
      </c>
      <c r="J70" s="32">
        <v>0</v>
      </c>
      <c r="K70" s="32">
        <v>0</v>
      </c>
      <c r="L70" s="32">
        <v>38500</v>
      </c>
      <c r="M70" s="32">
        <f>SUM(N70:Q70)</f>
        <v>38500</v>
      </c>
      <c r="N70" s="32">
        <v>0</v>
      </c>
      <c r="O70" s="32">
        <v>0</v>
      </c>
      <c r="P70" s="32">
        <v>0</v>
      </c>
      <c r="Q70" s="32">
        <v>38500</v>
      </c>
    </row>
    <row r="71" spans="1:17" s="1" customFormat="1" ht="8.25">
      <c r="A71" s="12"/>
      <c r="B71" s="15" t="s">
        <v>51</v>
      </c>
      <c r="C71" s="29"/>
      <c r="D71" s="33" t="s">
        <v>31</v>
      </c>
      <c r="E71" s="31">
        <v>826800</v>
      </c>
      <c r="F71" s="31">
        <v>413400</v>
      </c>
      <c r="G71" s="31">
        <v>413400</v>
      </c>
      <c r="H71" s="32">
        <v>826800</v>
      </c>
      <c r="I71" s="32">
        <f>SUM(J71:L71)</f>
        <v>413400</v>
      </c>
      <c r="J71" s="32">
        <v>0</v>
      </c>
      <c r="K71" s="32">
        <v>0</v>
      </c>
      <c r="L71" s="32">
        <v>413400</v>
      </c>
      <c r="M71" s="32">
        <f>SUM(N71:Q71)</f>
        <v>413400</v>
      </c>
      <c r="N71" s="32">
        <v>0</v>
      </c>
      <c r="O71" s="32">
        <v>0</v>
      </c>
      <c r="P71" s="32">
        <v>0</v>
      </c>
      <c r="Q71" s="32">
        <v>413400</v>
      </c>
    </row>
    <row r="72" spans="1:17" s="1" customFormat="1" ht="8.25">
      <c r="A72" s="12"/>
      <c r="B72" s="15" t="s">
        <v>52</v>
      </c>
      <c r="C72" s="29"/>
      <c r="D72" s="33" t="s">
        <v>31</v>
      </c>
      <c r="E72" s="31">
        <f>SUM(F72:G72)</f>
        <v>500250</v>
      </c>
      <c r="F72" s="31">
        <v>250125</v>
      </c>
      <c r="G72" s="31">
        <v>250125</v>
      </c>
      <c r="H72" s="32">
        <v>500250</v>
      </c>
      <c r="I72" s="32">
        <v>250125</v>
      </c>
      <c r="J72" s="32"/>
      <c r="K72" s="32"/>
      <c r="L72" s="32">
        <v>250125</v>
      </c>
      <c r="M72" s="32">
        <f>SUM(N72:Q72)</f>
        <v>250125</v>
      </c>
      <c r="N72" s="32">
        <v>0</v>
      </c>
      <c r="O72" s="32">
        <v>0</v>
      </c>
      <c r="P72" s="32">
        <v>0</v>
      </c>
      <c r="Q72" s="32">
        <v>250125</v>
      </c>
    </row>
    <row r="73" spans="1:17" s="1" customFormat="1" ht="8.25" customHeight="1">
      <c r="A73" s="64"/>
      <c r="B73" s="25" t="s">
        <v>32</v>
      </c>
      <c r="C73" s="182" t="s">
        <v>60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4"/>
    </row>
    <row r="74" spans="1:17" s="1" customFormat="1" ht="8.25" customHeight="1">
      <c r="A74" s="12"/>
      <c r="B74" s="26" t="s">
        <v>33</v>
      </c>
      <c r="C74" s="170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2"/>
    </row>
    <row r="75" spans="1:17" s="1" customFormat="1" ht="8.25" customHeight="1">
      <c r="A75" s="27" t="s">
        <v>40</v>
      </c>
      <c r="B75" s="28" t="s">
        <v>35</v>
      </c>
      <c r="C75" s="170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2"/>
    </row>
    <row r="76" spans="1:17" s="1" customFormat="1" ht="8.25" customHeight="1">
      <c r="A76" s="12"/>
      <c r="B76" s="28" t="s">
        <v>27</v>
      </c>
      <c r="C76" s="173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5"/>
    </row>
    <row r="77" spans="1:17" s="1" customFormat="1" ht="10.5" customHeight="1">
      <c r="A77" s="12"/>
      <c r="B77" s="28" t="s">
        <v>28</v>
      </c>
      <c r="C77" s="29"/>
      <c r="D77" s="30" t="s">
        <v>29</v>
      </c>
      <c r="E77" s="31">
        <f>SUM(E78:E80)</f>
        <v>1606250</v>
      </c>
      <c r="F77" s="31">
        <f>SUM(F78:F80)</f>
        <v>803125</v>
      </c>
      <c r="G77" s="31">
        <f>SUM(G78:G80)</f>
        <v>803125</v>
      </c>
      <c r="H77" s="32">
        <f>SUM(H78:H80)</f>
        <v>1606250</v>
      </c>
      <c r="I77" s="32">
        <f>SUM(I78:I80)</f>
        <v>803125</v>
      </c>
      <c r="J77" s="32">
        <v>0</v>
      </c>
      <c r="K77" s="32">
        <f>SUM(K78:K80)</f>
        <v>0</v>
      </c>
      <c r="L77" s="32">
        <f>SUM(L78:L80)</f>
        <v>803125</v>
      </c>
      <c r="M77" s="32">
        <f>SUM(M78:M80)</f>
        <v>803125</v>
      </c>
      <c r="N77" s="32">
        <v>0</v>
      </c>
      <c r="O77" s="32">
        <v>0</v>
      </c>
      <c r="P77" s="32">
        <v>0</v>
      </c>
      <c r="Q77" s="32">
        <f>SUM(Q78:Q80)</f>
        <v>803125</v>
      </c>
    </row>
    <row r="78" spans="1:17" s="1" customFormat="1" ht="12" customHeight="1">
      <c r="A78" s="17"/>
      <c r="B78" s="28" t="s">
        <v>53</v>
      </c>
      <c r="C78" s="29"/>
      <c r="D78" s="33" t="s">
        <v>31</v>
      </c>
      <c r="E78" s="31">
        <f>SUM(F78:G78)</f>
        <v>686000</v>
      </c>
      <c r="F78" s="31">
        <v>343000</v>
      </c>
      <c r="G78" s="31">
        <v>343000</v>
      </c>
      <c r="H78" s="32">
        <v>86000</v>
      </c>
      <c r="I78" s="32">
        <f>SUM(J78:L78)</f>
        <v>343000</v>
      </c>
      <c r="J78" s="34">
        <v>0</v>
      </c>
      <c r="K78" s="32">
        <v>0</v>
      </c>
      <c r="L78" s="32">
        <v>343000</v>
      </c>
      <c r="M78" s="32">
        <f>SUM(N78:Q78)</f>
        <v>343000</v>
      </c>
      <c r="N78" s="32">
        <v>0</v>
      </c>
      <c r="O78" s="32">
        <v>0</v>
      </c>
      <c r="P78" s="32">
        <v>0</v>
      </c>
      <c r="Q78" s="32">
        <v>343000</v>
      </c>
    </row>
    <row r="79" spans="1:17" s="1" customFormat="1" ht="11.25" customHeight="1">
      <c r="A79" s="12"/>
      <c r="B79" s="28" t="s">
        <v>51</v>
      </c>
      <c r="C79" s="29"/>
      <c r="D79" s="33" t="s">
        <v>31</v>
      </c>
      <c r="E79" s="31">
        <f>SUM(F79:G79)</f>
        <v>920250</v>
      </c>
      <c r="F79" s="31">
        <v>460125</v>
      </c>
      <c r="G79" s="31">
        <v>460125</v>
      </c>
      <c r="H79" s="32">
        <v>1520250</v>
      </c>
      <c r="I79" s="32">
        <f>SUM(L79)</f>
        <v>460125</v>
      </c>
      <c r="J79" s="32">
        <v>0</v>
      </c>
      <c r="K79" s="32">
        <v>0</v>
      </c>
      <c r="L79" s="32">
        <v>460125</v>
      </c>
      <c r="M79" s="32">
        <f>SUM(N79:Q79)</f>
        <v>460125</v>
      </c>
      <c r="N79" s="32">
        <v>0</v>
      </c>
      <c r="O79" s="32">
        <v>0</v>
      </c>
      <c r="P79" s="32">
        <v>0</v>
      </c>
      <c r="Q79" s="32">
        <v>460125</v>
      </c>
    </row>
    <row r="80" spans="1:17" s="1" customFormat="1" ht="11.25" customHeight="1" thickBot="1">
      <c r="A80" s="12"/>
      <c r="B80" s="28" t="s">
        <v>48</v>
      </c>
      <c r="C80" s="29"/>
      <c r="D80" s="33" t="s">
        <v>31</v>
      </c>
      <c r="E80" s="31">
        <v>0</v>
      </c>
      <c r="F80" s="31">
        <v>0</v>
      </c>
      <c r="G80" s="31">
        <v>0</v>
      </c>
      <c r="H80" s="32">
        <v>0</v>
      </c>
      <c r="I80" s="32">
        <f>SUM(J80:L80)</f>
        <v>0</v>
      </c>
      <c r="J80" s="32">
        <v>0</v>
      </c>
      <c r="K80" s="32">
        <v>0</v>
      </c>
      <c r="L80" s="32">
        <v>0</v>
      </c>
      <c r="M80" s="32">
        <f>SUM(N80:Q80)</f>
        <v>0</v>
      </c>
      <c r="N80" s="32">
        <v>0</v>
      </c>
      <c r="O80" s="32">
        <v>0</v>
      </c>
      <c r="P80" s="32">
        <v>0</v>
      </c>
      <c r="Q80" s="32">
        <v>0</v>
      </c>
    </row>
    <row r="81" spans="1:17" s="1" customFormat="1" ht="8.25" customHeight="1">
      <c r="A81" s="134" t="s">
        <v>41</v>
      </c>
      <c r="B81" s="35" t="s">
        <v>42</v>
      </c>
      <c r="C81" s="160" t="s">
        <v>54</v>
      </c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2"/>
    </row>
    <row r="82" spans="1:17" s="1" customFormat="1" ht="7.5" customHeight="1">
      <c r="A82" s="135"/>
      <c r="B82" s="16" t="s">
        <v>43</v>
      </c>
      <c r="C82" s="163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5"/>
    </row>
    <row r="83" spans="1:17" s="1" customFormat="1" ht="9" customHeight="1">
      <c r="A83" s="135"/>
      <c r="B83" s="15" t="s">
        <v>35</v>
      </c>
      <c r="C83" s="163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5"/>
    </row>
    <row r="84" spans="1:17" s="1" customFormat="1" ht="7.5" customHeight="1">
      <c r="A84" s="135"/>
      <c r="B84" s="15" t="s">
        <v>27</v>
      </c>
      <c r="C84" s="166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8"/>
    </row>
    <row r="85" spans="1:17" s="1" customFormat="1" ht="11.25" customHeight="1">
      <c r="A85" s="135"/>
      <c r="B85" s="61" t="s">
        <v>28</v>
      </c>
      <c r="C85" s="59"/>
      <c r="D85" s="69" t="s">
        <v>29</v>
      </c>
      <c r="E85" s="70">
        <f>SUM(F85:G85)</f>
        <v>6372580</v>
      </c>
      <c r="F85" s="70">
        <f>SUM(F86:F88)</f>
        <v>1911834</v>
      </c>
      <c r="G85" s="70">
        <f>SUM(G86:G88)</f>
        <v>4460746</v>
      </c>
      <c r="H85" s="103">
        <f>SUM(I85,M85)</f>
        <v>6372580</v>
      </c>
      <c r="I85" s="109">
        <f aca="true" t="shared" si="8" ref="I85:Q85">SUM(I86:I88)</f>
        <v>1911834</v>
      </c>
      <c r="J85" s="108">
        <f t="shared" si="8"/>
        <v>0</v>
      </c>
      <c r="K85" s="103">
        <f t="shared" si="8"/>
        <v>0</v>
      </c>
      <c r="L85" s="103">
        <f t="shared" si="8"/>
        <v>1911834</v>
      </c>
      <c r="M85" s="109">
        <f t="shared" si="8"/>
        <v>4460746</v>
      </c>
      <c r="N85" s="103">
        <f t="shared" si="8"/>
        <v>0</v>
      </c>
      <c r="O85" s="103">
        <f t="shared" si="8"/>
        <v>0</v>
      </c>
      <c r="P85" s="103">
        <f t="shared" si="8"/>
        <v>0</v>
      </c>
      <c r="Q85" s="103">
        <f t="shared" si="8"/>
        <v>4460746</v>
      </c>
    </row>
    <row r="86" spans="1:17" s="1" customFormat="1" ht="10.5" customHeight="1">
      <c r="A86" s="136"/>
      <c r="B86" s="56" t="s">
        <v>53</v>
      </c>
      <c r="C86" s="60"/>
      <c r="D86" s="71" t="s">
        <v>31</v>
      </c>
      <c r="E86" s="70">
        <f>SUM(F86:G86)</f>
        <v>2282382</v>
      </c>
      <c r="F86" s="72">
        <v>684782</v>
      </c>
      <c r="G86" s="72">
        <v>1597600</v>
      </c>
      <c r="H86" s="129">
        <f>SUM(I86,M86)</f>
        <v>2282382</v>
      </c>
      <c r="I86" s="105">
        <f>SUM(J86:L86)</f>
        <v>684782</v>
      </c>
      <c r="J86" s="106">
        <v>0</v>
      </c>
      <c r="K86" s="104">
        <v>0</v>
      </c>
      <c r="L86" s="100">
        <v>684782</v>
      </c>
      <c r="M86" s="105">
        <f>SUM(Q86)</f>
        <v>1597600</v>
      </c>
      <c r="N86" s="106">
        <v>0</v>
      </c>
      <c r="O86" s="104">
        <v>0</v>
      </c>
      <c r="P86" s="106">
        <v>0</v>
      </c>
      <c r="Q86" s="98">
        <v>1597600</v>
      </c>
    </row>
    <row r="87" spans="1:17" s="1" customFormat="1" ht="12" customHeight="1">
      <c r="A87" s="135"/>
      <c r="B87" s="67" t="s">
        <v>47</v>
      </c>
      <c r="C87" s="60"/>
      <c r="D87" s="73" t="s">
        <v>31</v>
      </c>
      <c r="E87" s="70">
        <f>SUM(F87:G87)</f>
        <v>2804000</v>
      </c>
      <c r="F87" s="74">
        <v>841200</v>
      </c>
      <c r="G87" s="74">
        <v>1962800</v>
      </c>
      <c r="H87" s="129">
        <f>SUM(I87,M87)</f>
        <v>2804000</v>
      </c>
      <c r="I87" s="105">
        <f>SUM(J87:L87)</f>
        <v>841200</v>
      </c>
      <c r="J87" s="107">
        <v>0</v>
      </c>
      <c r="K87" s="105">
        <v>0</v>
      </c>
      <c r="L87" s="101">
        <v>841200</v>
      </c>
      <c r="M87" s="105">
        <f>SUM(Q87)</f>
        <v>1962800</v>
      </c>
      <c r="N87" s="107">
        <v>0</v>
      </c>
      <c r="O87" s="105">
        <v>0</v>
      </c>
      <c r="P87" s="105">
        <v>0</v>
      </c>
      <c r="Q87" s="99">
        <v>1962800</v>
      </c>
    </row>
    <row r="88" spans="1:17" s="1" customFormat="1" ht="11.25" customHeight="1">
      <c r="A88" s="135"/>
      <c r="B88" s="127" t="s">
        <v>48</v>
      </c>
      <c r="C88" s="60"/>
      <c r="D88" s="73" t="s">
        <v>31</v>
      </c>
      <c r="E88" s="70">
        <f>SUM(F88:G88)</f>
        <v>1286198</v>
      </c>
      <c r="F88" s="74">
        <v>385852</v>
      </c>
      <c r="G88" s="74">
        <v>900346</v>
      </c>
      <c r="H88" s="129">
        <f>SUM(I88,M88)</f>
        <v>1286198</v>
      </c>
      <c r="I88" s="105">
        <f>SUM(J88:L88)</f>
        <v>385852</v>
      </c>
      <c r="J88" s="107">
        <v>0</v>
      </c>
      <c r="K88" s="105">
        <v>0</v>
      </c>
      <c r="L88" s="101">
        <v>385852</v>
      </c>
      <c r="M88" s="105">
        <f>SUM(Q88)</f>
        <v>900346</v>
      </c>
      <c r="N88" s="107">
        <v>0</v>
      </c>
      <c r="O88" s="105">
        <v>0</v>
      </c>
      <c r="P88" s="105">
        <v>0</v>
      </c>
      <c r="Q88" s="99">
        <v>900346</v>
      </c>
    </row>
    <row r="89" spans="1:17" s="1" customFormat="1" ht="11.25" customHeight="1">
      <c r="A89" s="120"/>
      <c r="B89" s="115"/>
      <c r="C89" s="125"/>
      <c r="D89" s="116"/>
      <c r="E89" s="126"/>
      <c r="F89" s="117"/>
      <c r="G89" s="117"/>
      <c r="H89" s="121"/>
      <c r="I89" s="122"/>
      <c r="J89" s="123"/>
      <c r="K89" s="123"/>
      <c r="L89" s="117"/>
      <c r="M89" s="123"/>
      <c r="N89" s="123"/>
      <c r="O89" s="123"/>
      <c r="P89" s="123"/>
      <c r="Q89" s="124"/>
    </row>
    <row r="90" spans="1:17" s="1" customFormat="1" ht="9" customHeight="1">
      <c r="A90" s="137" t="s">
        <v>64</v>
      </c>
      <c r="B90" s="128" t="s">
        <v>42</v>
      </c>
      <c r="C90" s="138" t="s">
        <v>65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40"/>
    </row>
    <row r="91" spans="1:17" s="1" customFormat="1" ht="9" customHeight="1">
      <c r="A91" s="137"/>
      <c r="B91" s="16" t="s">
        <v>43</v>
      </c>
      <c r="C91" s="141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3"/>
    </row>
    <row r="92" spans="1:17" s="1" customFormat="1" ht="9" customHeight="1">
      <c r="A92" s="137"/>
      <c r="B92" s="15" t="s">
        <v>35</v>
      </c>
      <c r="C92" s="141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3"/>
    </row>
    <row r="93" spans="1:17" s="1" customFormat="1" ht="9" customHeight="1">
      <c r="A93" s="137"/>
      <c r="B93" s="15" t="s">
        <v>27</v>
      </c>
      <c r="C93" s="144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6"/>
    </row>
    <row r="94" spans="1:17" s="1" customFormat="1" ht="12" customHeight="1">
      <c r="A94" s="137"/>
      <c r="B94" s="58" t="s">
        <v>28</v>
      </c>
      <c r="C94" s="60"/>
      <c r="D94" s="73"/>
      <c r="E94" s="74">
        <f aca="true" t="shared" si="9" ref="E94:J94">SUM(E95:E96)</f>
        <v>218250</v>
      </c>
      <c r="F94" s="74">
        <f t="shared" si="9"/>
        <v>65475</v>
      </c>
      <c r="G94" s="74">
        <f t="shared" si="9"/>
        <v>152775</v>
      </c>
      <c r="H94" s="57">
        <f t="shared" si="9"/>
        <v>218250</v>
      </c>
      <c r="I94" s="57">
        <f t="shared" si="9"/>
        <v>65475</v>
      </c>
      <c r="J94" s="57">
        <f t="shared" si="9"/>
        <v>0</v>
      </c>
      <c r="K94" s="57">
        <f>SUM(K94:K96)</f>
        <v>0</v>
      </c>
      <c r="L94" s="57">
        <f>SUM(L95:L96)</f>
        <v>65475</v>
      </c>
      <c r="M94" s="57">
        <f>SUM(M95:M96)</f>
        <v>152775</v>
      </c>
      <c r="N94" s="57">
        <f>SUM(N95:N96)</f>
        <v>0</v>
      </c>
      <c r="O94" s="57">
        <f>SUM(P95:P96)</f>
        <v>0</v>
      </c>
      <c r="P94" s="57">
        <f>SUM(P95:P96)</f>
        <v>0</v>
      </c>
      <c r="Q94" s="97">
        <f>SUM(Q95:Q96)</f>
        <v>152775</v>
      </c>
    </row>
    <row r="95" spans="1:17" s="1" customFormat="1" ht="12.75" customHeight="1">
      <c r="A95" s="137"/>
      <c r="B95" s="68" t="s">
        <v>53</v>
      </c>
      <c r="C95" s="60"/>
      <c r="D95" s="73" t="s">
        <v>31</v>
      </c>
      <c r="E95" s="74">
        <v>152775</v>
      </c>
      <c r="F95" s="74">
        <v>40700</v>
      </c>
      <c r="G95" s="74">
        <v>118300</v>
      </c>
      <c r="H95" s="57">
        <f>SUM(M95,I95)</f>
        <v>159000</v>
      </c>
      <c r="I95" s="57">
        <f>SUM(J95:L95)</f>
        <v>40700</v>
      </c>
      <c r="J95" s="57">
        <v>0</v>
      </c>
      <c r="K95" s="57">
        <v>0</v>
      </c>
      <c r="L95" s="57">
        <v>40700</v>
      </c>
      <c r="M95" s="57">
        <f>SUM(N95:Q95)</f>
        <v>118300</v>
      </c>
      <c r="N95" s="57">
        <v>0</v>
      </c>
      <c r="O95" s="57">
        <v>0</v>
      </c>
      <c r="P95" s="57">
        <v>0</v>
      </c>
      <c r="Q95" s="97">
        <v>118300</v>
      </c>
    </row>
    <row r="96" spans="1:17" s="1" customFormat="1" ht="15" customHeight="1">
      <c r="A96" s="137"/>
      <c r="B96" s="118" t="s">
        <v>47</v>
      </c>
      <c r="C96" s="60"/>
      <c r="D96" s="73" t="s">
        <v>31</v>
      </c>
      <c r="E96" s="74">
        <v>65475</v>
      </c>
      <c r="F96" s="74">
        <v>24775</v>
      </c>
      <c r="G96" s="74">
        <v>34475</v>
      </c>
      <c r="H96" s="57">
        <f>SUM(M96,I96)</f>
        <v>59250</v>
      </c>
      <c r="I96" s="57">
        <f>SUM(J96:L96)</f>
        <v>24775</v>
      </c>
      <c r="J96" s="57">
        <v>0</v>
      </c>
      <c r="K96" s="57">
        <v>0</v>
      </c>
      <c r="L96" s="57">
        <v>24775</v>
      </c>
      <c r="M96" s="57">
        <f>SUM(N96:Q96)</f>
        <v>34475</v>
      </c>
      <c r="N96" s="57">
        <v>0</v>
      </c>
      <c r="O96" s="57">
        <v>0</v>
      </c>
      <c r="P96" s="57">
        <v>0</v>
      </c>
      <c r="Q96" s="97">
        <v>34475</v>
      </c>
    </row>
    <row r="97" spans="1:17" s="1" customFormat="1" ht="9" customHeight="1">
      <c r="A97" s="119"/>
      <c r="B97" s="150" t="s">
        <v>0</v>
      </c>
      <c r="C97" s="130" t="s">
        <v>1</v>
      </c>
      <c r="D97" s="130" t="s">
        <v>2</v>
      </c>
      <c r="E97" s="130" t="s">
        <v>3</v>
      </c>
      <c r="F97" s="132" t="s">
        <v>4</v>
      </c>
      <c r="G97" s="132"/>
      <c r="H97" s="132" t="s">
        <v>5</v>
      </c>
      <c r="I97" s="132"/>
      <c r="J97" s="132"/>
      <c r="K97" s="132"/>
      <c r="L97" s="132"/>
      <c r="M97" s="132"/>
      <c r="N97" s="132"/>
      <c r="O97" s="132"/>
      <c r="P97" s="132"/>
      <c r="Q97" s="132"/>
    </row>
    <row r="98" spans="1:17" s="1" customFormat="1" ht="9" customHeight="1">
      <c r="A98" s="6"/>
      <c r="B98" s="148"/>
      <c r="C98" s="131"/>
      <c r="D98" s="131"/>
      <c r="E98" s="131"/>
      <c r="F98" s="131" t="s">
        <v>6</v>
      </c>
      <c r="G98" s="131" t="s">
        <v>7</v>
      </c>
      <c r="H98" s="133">
        <v>2010</v>
      </c>
      <c r="I98" s="133"/>
      <c r="J98" s="133"/>
      <c r="K98" s="133"/>
      <c r="L98" s="133"/>
      <c r="M98" s="133"/>
      <c r="N98" s="133"/>
      <c r="O98" s="133"/>
      <c r="P98" s="133"/>
      <c r="Q98" s="133"/>
    </row>
    <row r="99" spans="1:17" s="1" customFormat="1" ht="9" customHeight="1">
      <c r="A99" s="6"/>
      <c r="B99" s="148"/>
      <c r="C99" s="131"/>
      <c r="D99" s="131"/>
      <c r="E99" s="131"/>
      <c r="F99" s="131"/>
      <c r="G99" s="131"/>
      <c r="H99" s="131" t="s">
        <v>8</v>
      </c>
      <c r="I99" s="133" t="s">
        <v>9</v>
      </c>
      <c r="J99" s="133"/>
      <c r="K99" s="133"/>
      <c r="L99" s="133"/>
      <c r="M99" s="133"/>
      <c r="N99" s="133"/>
      <c r="O99" s="133"/>
      <c r="P99" s="133"/>
      <c r="Q99" s="133"/>
    </row>
    <row r="100" spans="1:17" s="1" customFormat="1" ht="9" customHeight="1">
      <c r="A100" s="7" t="s">
        <v>10</v>
      </c>
      <c r="B100" s="148"/>
      <c r="C100" s="131"/>
      <c r="D100" s="131"/>
      <c r="E100" s="131"/>
      <c r="F100" s="131"/>
      <c r="G100" s="131"/>
      <c r="H100" s="131"/>
      <c r="I100" s="133" t="s">
        <v>11</v>
      </c>
      <c r="J100" s="133"/>
      <c r="K100" s="133"/>
      <c r="L100" s="133"/>
      <c r="M100" s="133" t="s">
        <v>12</v>
      </c>
      <c r="N100" s="133"/>
      <c r="O100" s="133"/>
      <c r="P100" s="133"/>
      <c r="Q100" s="133"/>
    </row>
    <row r="101" spans="1:17" s="1" customFormat="1" ht="9" customHeight="1">
      <c r="A101" s="6"/>
      <c r="B101" s="148"/>
      <c r="C101" s="131"/>
      <c r="D101" s="131"/>
      <c r="E101" s="131"/>
      <c r="F101" s="131"/>
      <c r="G101" s="131"/>
      <c r="H101" s="131"/>
      <c r="I101" s="131" t="s">
        <v>13</v>
      </c>
      <c r="J101" s="133" t="s">
        <v>14</v>
      </c>
      <c r="K101" s="133"/>
      <c r="L101" s="133"/>
      <c r="M101" s="131" t="s">
        <v>15</v>
      </c>
      <c r="N101" s="131" t="s">
        <v>14</v>
      </c>
      <c r="O101" s="131"/>
      <c r="P101" s="131"/>
      <c r="Q101" s="131"/>
    </row>
    <row r="102" spans="1:17" s="1" customFormat="1" ht="34.5" customHeight="1">
      <c r="A102" s="8"/>
      <c r="B102" s="148"/>
      <c r="C102" s="131"/>
      <c r="D102" s="131"/>
      <c r="E102" s="131"/>
      <c r="F102" s="131"/>
      <c r="G102" s="131"/>
      <c r="H102" s="131"/>
      <c r="I102" s="131"/>
      <c r="J102" s="5" t="s">
        <v>16</v>
      </c>
      <c r="K102" s="5" t="s">
        <v>17</v>
      </c>
      <c r="L102" s="5" t="s">
        <v>18</v>
      </c>
      <c r="M102" s="131"/>
      <c r="N102" s="5" t="s">
        <v>19</v>
      </c>
      <c r="O102" s="5" t="s">
        <v>16</v>
      </c>
      <c r="P102" s="5" t="s">
        <v>17</v>
      </c>
      <c r="Q102" s="5" t="s">
        <v>20</v>
      </c>
    </row>
    <row r="103" spans="1:17" s="1" customFormat="1" ht="9" customHeight="1">
      <c r="A103" s="9"/>
      <c r="B103" s="10">
        <v>2</v>
      </c>
      <c r="C103" s="11">
        <v>3</v>
      </c>
      <c r="D103" s="11">
        <v>4</v>
      </c>
      <c r="E103" s="11">
        <v>5</v>
      </c>
      <c r="F103" s="11">
        <v>6</v>
      </c>
      <c r="G103" s="11">
        <v>7</v>
      </c>
      <c r="H103" s="11">
        <v>8</v>
      </c>
      <c r="I103" s="11">
        <v>9</v>
      </c>
      <c r="J103" s="11">
        <v>10</v>
      </c>
      <c r="K103" s="11">
        <v>11</v>
      </c>
      <c r="L103" s="11">
        <v>12</v>
      </c>
      <c r="M103" s="11">
        <v>13</v>
      </c>
      <c r="N103" s="11">
        <v>14</v>
      </c>
      <c r="O103" s="11">
        <v>15</v>
      </c>
      <c r="P103" s="11">
        <v>16</v>
      </c>
      <c r="Q103" s="11">
        <v>17</v>
      </c>
    </row>
    <row r="104" spans="1:17" s="1" customFormat="1" ht="9" customHeight="1">
      <c r="A104" s="137" t="s">
        <v>64</v>
      </c>
      <c r="B104" s="35" t="s">
        <v>42</v>
      </c>
      <c r="C104" s="151" t="s">
        <v>70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3"/>
    </row>
    <row r="105" spans="1:17" s="1" customFormat="1" ht="9" customHeight="1">
      <c r="A105" s="137"/>
      <c r="B105" s="16" t="s">
        <v>43</v>
      </c>
      <c r="C105" s="154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6"/>
    </row>
    <row r="106" spans="1:17" s="1" customFormat="1" ht="9" customHeight="1">
      <c r="A106" s="137"/>
      <c r="B106" s="15" t="s">
        <v>35</v>
      </c>
      <c r="C106" s="154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6"/>
    </row>
    <row r="107" spans="1:17" s="1" customFormat="1" ht="9" customHeight="1">
      <c r="A107" s="137"/>
      <c r="B107" s="15" t="s">
        <v>27</v>
      </c>
      <c r="C107" s="15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9"/>
    </row>
    <row r="108" spans="1:17" s="1" customFormat="1" ht="9" customHeight="1">
      <c r="A108" s="137"/>
      <c r="B108" s="58" t="s">
        <v>28</v>
      </c>
      <c r="C108" s="60"/>
      <c r="D108" s="73"/>
      <c r="E108" s="74">
        <f aca="true" t="shared" si="10" ref="E108:J108">SUM(E109:E110)</f>
        <v>650000</v>
      </c>
      <c r="F108" s="74">
        <f t="shared" si="10"/>
        <v>250000</v>
      </c>
      <c r="G108" s="74">
        <f t="shared" si="10"/>
        <v>400000</v>
      </c>
      <c r="H108" s="57">
        <f t="shared" si="10"/>
        <v>650000</v>
      </c>
      <c r="I108" s="57">
        <f t="shared" si="10"/>
        <v>250000</v>
      </c>
      <c r="J108" s="57">
        <f t="shared" si="10"/>
        <v>0</v>
      </c>
      <c r="K108" s="57">
        <f>SUM(K108:K110)</f>
        <v>0</v>
      </c>
      <c r="L108" s="57">
        <f>SUM(L109:L110)</f>
        <v>250000</v>
      </c>
      <c r="M108" s="57">
        <f>SUM(M109:M110)</f>
        <v>400000</v>
      </c>
      <c r="N108" s="57">
        <f>SUM(N109:N110)</f>
        <v>0</v>
      </c>
      <c r="O108" s="57">
        <f>SUM(P109:P110)</f>
        <v>0</v>
      </c>
      <c r="P108" s="57">
        <f>SUM(P109:P110)</f>
        <v>0</v>
      </c>
      <c r="Q108" s="97">
        <f>SUM(Q109:Q110)</f>
        <v>400000</v>
      </c>
    </row>
    <row r="109" spans="1:17" s="1" customFormat="1" ht="9" customHeight="1">
      <c r="A109" s="137"/>
      <c r="B109" s="68" t="s">
        <v>53</v>
      </c>
      <c r="C109" s="60"/>
      <c r="D109" s="73" t="s">
        <v>31</v>
      </c>
      <c r="E109" s="74">
        <v>14000</v>
      </c>
      <c r="F109" s="74">
        <v>14000</v>
      </c>
      <c r="G109" s="74">
        <v>0</v>
      </c>
      <c r="H109" s="57">
        <f>SUM(M109,I109)</f>
        <v>14000</v>
      </c>
      <c r="I109" s="57">
        <f>SUM(J109:L109)</f>
        <v>14000</v>
      </c>
      <c r="J109" s="57">
        <v>0</v>
      </c>
      <c r="K109" s="57">
        <v>0</v>
      </c>
      <c r="L109" s="57">
        <v>14000</v>
      </c>
      <c r="M109" s="57">
        <f>SUM(N109:Q109)</f>
        <v>0</v>
      </c>
      <c r="N109" s="57">
        <v>0</v>
      </c>
      <c r="O109" s="57">
        <v>0</v>
      </c>
      <c r="P109" s="57">
        <v>0</v>
      </c>
      <c r="Q109" s="97">
        <v>0</v>
      </c>
    </row>
    <row r="110" spans="1:17" s="1" customFormat="1" ht="9" customHeight="1">
      <c r="A110" s="137"/>
      <c r="B110" s="67" t="s">
        <v>47</v>
      </c>
      <c r="C110" s="60"/>
      <c r="D110" s="73" t="s">
        <v>31</v>
      </c>
      <c r="E110" s="74">
        <v>636000</v>
      </c>
      <c r="F110" s="74">
        <v>236000</v>
      </c>
      <c r="G110" s="74">
        <v>400000</v>
      </c>
      <c r="H110" s="57">
        <f>SUM(M110,I110)</f>
        <v>636000</v>
      </c>
      <c r="I110" s="57">
        <f>SUM(J110:L110)</f>
        <v>236000</v>
      </c>
      <c r="J110" s="57">
        <v>0</v>
      </c>
      <c r="K110" s="57">
        <v>0</v>
      </c>
      <c r="L110" s="57">
        <v>236000</v>
      </c>
      <c r="M110" s="57">
        <f>SUM(N110:Q110)</f>
        <v>400000</v>
      </c>
      <c r="N110" s="57">
        <v>0</v>
      </c>
      <c r="O110" s="57">
        <v>0</v>
      </c>
      <c r="P110" s="57">
        <v>0</v>
      </c>
      <c r="Q110" s="97">
        <v>400000</v>
      </c>
    </row>
    <row r="111" spans="1:17" s="1" customFormat="1" ht="9" customHeight="1">
      <c r="A111" s="137" t="s">
        <v>66</v>
      </c>
      <c r="B111" s="35" t="s">
        <v>42</v>
      </c>
      <c r="C111" s="151" t="s">
        <v>67</v>
      </c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3"/>
    </row>
    <row r="112" spans="1:17" s="1" customFormat="1" ht="9" customHeight="1">
      <c r="A112" s="137"/>
      <c r="B112" s="16" t="s">
        <v>43</v>
      </c>
      <c r="C112" s="154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6"/>
    </row>
    <row r="113" spans="1:17" s="1" customFormat="1" ht="9" customHeight="1">
      <c r="A113" s="137"/>
      <c r="B113" s="15" t="s">
        <v>35</v>
      </c>
      <c r="C113" s="154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</row>
    <row r="114" spans="1:17" s="1" customFormat="1" ht="9" customHeight="1">
      <c r="A114" s="137"/>
      <c r="B114" s="15" t="s">
        <v>27</v>
      </c>
      <c r="C114" s="15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9"/>
    </row>
    <row r="115" spans="1:17" s="1" customFormat="1" ht="9" customHeight="1">
      <c r="A115" s="137"/>
      <c r="B115" s="58" t="s">
        <v>28</v>
      </c>
      <c r="C115" s="60"/>
      <c r="D115" s="73"/>
      <c r="E115" s="74">
        <f aca="true" t="shared" si="11" ref="E115:J115">SUM(E116:E117)</f>
        <v>2267000</v>
      </c>
      <c r="F115" s="74">
        <f t="shared" si="11"/>
        <v>887000</v>
      </c>
      <c r="G115" s="74">
        <f t="shared" si="11"/>
        <v>1380000</v>
      </c>
      <c r="H115" s="57">
        <f t="shared" si="11"/>
        <v>2267000</v>
      </c>
      <c r="I115" s="57">
        <f t="shared" si="11"/>
        <v>887000</v>
      </c>
      <c r="J115" s="57">
        <f t="shared" si="11"/>
        <v>300000</v>
      </c>
      <c r="K115" s="57">
        <f>SUM(K115:K117)</f>
        <v>0</v>
      </c>
      <c r="L115" s="57">
        <f>SUM(L116:L117)</f>
        <v>587000</v>
      </c>
      <c r="M115" s="57">
        <f>SUM(M116:M117)</f>
        <v>1380000</v>
      </c>
      <c r="N115" s="57">
        <f>SUM(N116:N117)</f>
        <v>0</v>
      </c>
      <c r="O115" s="57">
        <f>SUM(P116:P117)</f>
        <v>0</v>
      </c>
      <c r="P115" s="57">
        <f>SUM(P116:P117)</f>
        <v>0</v>
      </c>
      <c r="Q115" s="97">
        <f>SUM(Q116:Q117)</f>
        <v>1380000</v>
      </c>
    </row>
    <row r="116" spans="1:17" s="1" customFormat="1" ht="9" customHeight="1">
      <c r="A116" s="137"/>
      <c r="B116" s="68" t="s">
        <v>53</v>
      </c>
      <c r="C116" s="60"/>
      <c r="D116" s="73" t="s">
        <v>31</v>
      </c>
      <c r="E116" s="74">
        <f>SUM(F116:G116)</f>
        <v>867000</v>
      </c>
      <c r="F116" s="74">
        <v>367000</v>
      </c>
      <c r="G116" s="74">
        <v>500000</v>
      </c>
      <c r="H116" s="57">
        <f>SUM(M116,I116)</f>
        <v>867000</v>
      </c>
      <c r="I116" s="57">
        <f>SUM(J116:L116)</f>
        <v>367000</v>
      </c>
      <c r="J116" s="57">
        <v>300000</v>
      </c>
      <c r="K116" s="57">
        <v>0</v>
      </c>
      <c r="L116" s="57">
        <v>67000</v>
      </c>
      <c r="M116" s="57">
        <f>SUM(N116:Q116)</f>
        <v>500000</v>
      </c>
      <c r="N116" s="57">
        <v>0</v>
      </c>
      <c r="O116" s="57">
        <v>0</v>
      </c>
      <c r="P116" s="57">
        <v>0</v>
      </c>
      <c r="Q116" s="97">
        <v>500000</v>
      </c>
    </row>
    <row r="117" spans="1:17" s="1" customFormat="1" ht="9" customHeight="1">
      <c r="A117" s="137"/>
      <c r="B117" s="67" t="s">
        <v>47</v>
      </c>
      <c r="C117" s="60"/>
      <c r="D117" s="73" t="s">
        <v>31</v>
      </c>
      <c r="E117" s="74">
        <f>SUM(F117:G117)</f>
        <v>1400000</v>
      </c>
      <c r="F117" s="74">
        <v>520000</v>
      </c>
      <c r="G117" s="74">
        <v>880000</v>
      </c>
      <c r="H117" s="57">
        <f>SUM(M117,I117)</f>
        <v>1400000</v>
      </c>
      <c r="I117" s="57">
        <f>SUM(J117:L117)</f>
        <v>520000</v>
      </c>
      <c r="J117" s="57">
        <v>0</v>
      </c>
      <c r="K117" s="57">
        <v>0</v>
      </c>
      <c r="L117" s="57">
        <v>520000</v>
      </c>
      <c r="M117" s="57">
        <f>SUM(N117:Q117)</f>
        <v>880000</v>
      </c>
      <c r="N117" s="57">
        <v>0</v>
      </c>
      <c r="O117" s="57">
        <v>0</v>
      </c>
      <c r="P117" s="57">
        <v>0</v>
      </c>
      <c r="Q117" s="97">
        <v>880000</v>
      </c>
    </row>
    <row r="118" spans="1:17" s="1" customFormat="1" ht="7.5" customHeight="1">
      <c r="A118" s="137" t="s">
        <v>69</v>
      </c>
      <c r="B118" s="35" t="s">
        <v>42</v>
      </c>
      <c r="C118" s="138" t="s">
        <v>68</v>
      </c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</row>
    <row r="119" spans="1:17" s="1" customFormat="1" ht="6.75" customHeight="1">
      <c r="A119" s="137"/>
      <c r="B119" s="16" t="s">
        <v>43</v>
      </c>
      <c r="C119" s="141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3"/>
    </row>
    <row r="120" spans="1:17" s="1" customFormat="1" ht="7.5" customHeight="1">
      <c r="A120" s="137"/>
      <c r="B120" s="15" t="s">
        <v>35</v>
      </c>
      <c r="C120" s="141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3"/>
    </row>
    <row r="121" spans="1:17" s="1" customFormat="1" ht="8.25" customHeight="1">
      <c r="A121" s="137"/>
      <c r="B121" s="15" t="s">
        <v>27</v>
      </c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6"/>
    </row>
    <row r="122" spans="1:17" s="1" customFormat="1" ht="11.25" customHeight="1">
      <c r="A122" s="137"/>
      <c r="B122" s="58" t="s">
        <v>28</v>
      </c>
      <c r="C122" s="60"/>
      <c r="D122" s="73"/>
      <c r="E122" s="74">
        <f aca="true" t="shared" si="12" ref="E122:J122">SUM(E123:E123)</f>
        <v>670300</v>
      </c>
      <c r="F122" s="74">
        <f t="shared" si="12"/>
        <v>258300</v>
      </c>
      <c r="G122" s="74">
        <f t="shared" si="12"/>
        <v>412000</v>
      </c>
      <c r="H122" s="57">
        <f t="shared" si="12"/>
        <v>670300</v>
      </c>
      <c r="I122" s="57">
        <f t="shared" si="12"/>
        <v>258300</v>
      </c>
      <c r="J122" s="57">
        <f t="shared" si="12"/>
        <v>0</v>
      </c>
      <c r="K122" s="57">
        <f>SUM(K122:K123)</f>
        <v>0</v>
      </c>
      <c r="L122" s="57">
        <f>SUM(L123:L123)</f>
        <v>258300</v>
      </c>
      <c r="M122" s="57">
        <f>SUM(M123:M123)</f>
        <v>412000</v>
      </c>
      <c r="N122" s="57">
        <f>SUM(N123:N123)</f>
        <v>0</v>
      </c>
      <c r="O122" s="57">
        <f>SUM(P123:P123)</f>
        <v>0</v>
      </c>
      <c r="P122" s="57">
        <f>SUM(P123:P123)</f>
        <v>0</v>
      </c>
      <c r="Q122" s="97">
        <f>SUM(Q123:Q123)</f>
        <v>412000</v>
      </c>
    </row>
    <row r="123" spans="1:17" s="1" customFormat="1" ht="9.75" customHeight="1">
      <c r="A123" s="137"/>
      <c r="B123" s="68" t="s">
        <v>53</v>
      </c>
      <c r="C123" s="60"/>
      <c r="D123" s="73" t="s">
        <v>31</v>
      </c>
      <c r="E123" s="74">
        <f>SUM(F123:G123)</f>
        <v>670300</v>
      </c>
      <c r="F123" s="74">
        <v>258300</v>
      </c>
      <c r="G123" s="74">
        <v>412000</v>
      </c>
      <c r="H123" s="57">
        <f>SUM(M123,I123)</f>
        <v>670300</v>
      </c>
      <c r="I123" s="57">
        <f>SUM(J123:L123)</f>
        <v>258300</v>
      </c>
      <c r="J123" s="57">
        <v>0</v>
      </c>
      <c r="K123" s="57">
        <v>0</v>
      </c>
      <c r="L123" s="57">
        <v>258300</v>
      </c>
      <c r="M123" s="57">
        <f>SUM(N123:Q123)</f>
        <v>412000</v>
      </c>
      <c r="N123" s="57">
        <v>0</v>
      </c>
      <c r="O123" s="57">
        <v>0</v>
      </c>
      <c r="P123" s="57">
        <v>0</v>
      </c>
      <c r="Q123" s="97">
        <v>412000</v>
      </c>
    </row>
    <row r="124" spans="1:17" s="1" customFormat="1" ht="10.5" customHeight="1">
      <c r="A124" s="40">
        <v>2</v>
      </c>
      <c r="B124" s="41" t="s">
        <v>44</v>
      </c>
      <c r="C124" s="169" t="s">
        <v>22</v>
      </c>
      <c r="D124" s="169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" customFormat="1" ht="9.75" customHeight="1">
      <c r="A125" s="11" t="s">
        <v>45</v>
      </c>
      <c r="B125" s="15" t="s">
        <v>42</v>
      </c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1:17" s="1" customFormat="1" ht="9" customHeight="1">
      <c r="A126" s="11"/>
      <c r="B126" s="15" t="s">
        <v>43</v>
      </c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1:17" s="1" customFormat="1" ht="12.75" customHeight="1" hidden="1">
      <c r="A127" s="11"/>
      <c r="B127" s="15" t="s">
        <v>35</v>
      </c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1:17" s="1" customFormat="1" ht="9" customHeight="1">
      <c r="A128" s="11"/>
      <c r="B128" s="15" t="s">
        <v>27</v>
      </c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1:17" s="1" customFormat="1" ht="9" customHeight="1">
      <c r="A129" s="11"/>
      <c r="B129" s="15" t="s">
        <v>28</v>
      </c>
      <c r="C129" s="15"/>
      <c r="D129" s="16"/>
      <c r="E129" s="31"/>
      <c r="F129" s="31"/>
      <c r="G129" s="3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1:17" s="1" customFormat="1" ht="7.5" customHeight="1">
      <c r="A130" s="11"/>
      <c r="B130" s="15" t="s">
        <v>53</v>
      </c>
      <c r="C130" s="29"/>
      <c r="D130" s="43"/>
      <c r="E130" s="31"/>
      <c r="F130" s="31"/>
      <c r="G130" s="31"/>
      <c r="H130" s="32"/>
      <c r="I130" s="32"/>
      <c r="J130" s="32"/>
      <c r="K130" s="32"/>
      <c r="L130" s="32"/>
      <c r="M130" s="44"/>
      <c r="N130" s="44"/>
      <c r="O130" s="32"/>
      <c r="P130" s="32"/>
      <c r="Q130" s="32"/>
    </row>
    <row r="131" spans="1:17" s="1" customFormat="1" ht="12.75" customHeight="1">
      <c r="A131" s="11"/>
      <c r="B131" s="15"/>
      <c r="C131" s="29"/>
      <c r="D131" s="43"/>
      <c r="E131" s="31"/>
      <c r="F131" s="31"/>
      <c r="G131" s="31"/>
      <c r="H131" s="32"/>
      <c r="I131" s="32"/>
      <c r="J131" s="32"/>
      <c r="K131" s="32"/>
      <c r="L131" s="32"/>
      <c r="M131" s="44"/>
      <c r="N131" s="44"/>
      <c r="O131" s="32"/>
      <c r="P131" s="32"/>
      <c r="Q131" s="32"/>
    </row>
    <row r="132" spans="1:17" s="1" customFormat="1" ht="9.75" customHeight="1">
      <c r="A132" s="169" t="s">
        <v>46</v>
      </c>
      <c r="B132" s="169"/>
      <c r="C132" s="169"/>
      <c r="D132" s="169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5"/>
      <c r="P132" s="45"/>
      <c r="Q132" s="45"/>
    </row>
    <row r="133" s="1" customFormat="1" ht="8.25"/>
    <row r="134" s="1" customFormat="1" ht="8.25"/>
    <row r="135" s="1" customFormat="1" ht="8.25"/>
    <row r="136" s="1" customFormat="1" ht="8.25"/>
    <row r="137" s="1" customFormat="1" ht="8.25"/>
    <row r="138" s="1" customFormat="1" ht="8.25"/>
    <row r="139" s="1" customFormat="1" ht="8.25"/>
    <row r="140" s="1" customFormat="1" ht="8.25"/>
    <row r="141" s="1" customFormat="1" ht="8.25"/>
    <row r="142" s="1" customFormat="1" ht="8.25"/>
    <row r="143" s="1" customFormat="1" ht="8.25"/>
    <row r="144" s="1" customFormat="1" ht="8.25"/>
    <row r="145" s="1" customFormat="1" ht="8.25"/>
    <row r="146" s="1" customFormat="1" ht="8.25"/>
    <row r="147" s="1" customFormat="1" ht="8.25"/>
    <row r="148" s="1" customFormat="1" ht="8.25"/>
    <row r="149" s="1" customFormat="1" ht="8.25"/>
    <row r="150" s="1" customFormat="1" ht="8.25"/>
    <row r="151" s="1" customFormat="1" ht="8.25"/>
    <row r="152" s="1" customFormat="1" ht="8.25"/>
    <row r="153" s="1" customFormat="1" ht="8.25"/>
    <row r="154" s="1" customFormat="1" ht="8.25"/>
    <row r="155" s="1" customFormat="1" ht="8.25"/>
    <row r="156" s="1" customFormat="1" ht="8.25"/>
    <row r="157" s="1" customFormat="1" ht="8.25"/>
    <row r="158" s="1" customFormat="1" ht="8.25"/>
    <row r="159" s="1" customFormat="1" ht="8.25"/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</sheetData>
  <sheetProtection/>
  <mergeCells count="74">
    <mergeCell ref="F1:G1"/>
    <mergeCell ref="A90:A96"/>
    <mergeCell ref="C90:Q93"/>
    <mergeCell ref="H3:H6"/>
    <mergeCell ref="M4:Q4"/>
    <mergeCell ref="I5:I6"/>
    <mergeCell ref="C25:Q28"/>
    <mergeCell ref="C41:Q43"/>
    <mergeCell ref="C8:D8"/>
    <mergeCell ref="F50:G50"/>
    <mergeCell ref="C124:D124"/>
    <mergeCell ref="E50:E55"/>
    <mergeCell ref="B1:B6"/>
    <mergeCell ref="C1:C6"/>
    <mergeCell ref="D1:D6"/>
    <mergeCell ref="E1:E6"/>
    <mergeCell ref="C104:Q107"/>
    <mergeCell ref="C9:Q12"/>
    <mergeCell ref="H50:Q50"/>
    <mergeCell ref="I3:Q3"/>
    <mergeCell ref="C125:Q128"/>
    <mergeCell ref="H52:H55"/>
    <mergeCell ref="I52:Q52"/>
    <mergeCell ref="I53:L53"/>
    <mergeCell ref="M53:Q53"/>
    <mergeCell ref="E97:E102"/>
    <mergeCell ref="F97:G97"/>
    <mergeCell ref="C73:Q76"/>
    <mergeCell ref="J54:L54"/>
    <mergeCell ref="G51:G55"/>
    <mergeCell ref="F2:F6"/>
    <mergeCell ref="I4:L4"/>
    <mergeCell ref="J5:L5"/>
    <mergeCell ref="M5:M6"/>
    <mergeCell ref="N5:Q5"/>
    <mergeCell ref="M54:M55"/>
    <mergeCell ref="A104:A110"/>
    <mergeCell ref="A132:B132"/>
    <mergeCell ref="C132:D132"/>
    <mergeCell ref="I101:I102"/>
    <mergeCell ref="H1:Q1"/>
    <mergeCell ref="C65:Q68"/>
    <mergeCell ref="G2:G6"/>
    <mergeCell ref="H2:Q2"/>
    <mergeCell ref="C17:Q20"/>
    <mergeCell ref="C33:Q36"/>
    <mergeCell ref="J101:L101"/>
    <mergeCell ref="C97:C102"/>
    <mergeCell ref="A118:A123"/>
    <mergeCell ref="C118:Q121"/>
    <mergeCell ref="B50:B55"/>
    <mergeCell ref="C50:C55"/>
    <mergeCell ref="D50:D55"/>
    <mergeCell ref="B97:B102"/>
    <mergeCell ref="A111:A117"/>
    <mergeCell ref="C111:Q114"/>
    <mergeCell ref="I100:L100"/>
    <mergeCell ref="M100:Q100"/>
    <mergeCell ref="A81:A88"/>
    <mergeCell ref="I54:I55"/>
    <mergeCell ref="F51:F55"/>
    <mergeCell ref="H51:Q51"/>
    <mergeCell ref="C81:Q84"/>
    <mergeCell ref="C57:Q60"/>
    <mergeCell ref="D97:D102"/>
    <mergeCell ref="M101:M102"/>
    <mergeCell ref="N54:Q54"/>
    <mergeCell ref="N101:Q101"/>
    <mergeCell ref="H97:Q97"/>
    <mergeCell ref="F98:F102"/>
    <mergeCell ref="G98:G102"/>
    <mergeCell ref="H98:Q98"/>
    <mergeCell ref="H99:H102"/>
    <mergeCell ref="I99:Q99"/>
  </mergeCells>
  <printOptions/>
  <pageMargins left="0.4724409448818898" right="0.11811023622047245" top="0.9448818897637796" bottom="0.984251968503937" header="0.5905511811023623" footer="0.5118110236220472"/>
  <pageSetup horizontalDpi="300" verticalDpi="300" orientation="landscape" paperSize="9" r:id="rId1"/>
  <headerFooter>
    <oddHeader>&amp;LZałącznik nr 6 do Uchwały Nr  XXXV/181/10 Rady Miasta Jedlina-Zdrój z dnia 29 kwietnia 2010r.
Załącznik Nr 12 do Uchwały Nr XXXI/170/09 Rady Miasta Jedlina-Zdrój z dnia 30 grudnia 2009r.</oddHeader>
    <oddFooter>&amp;C&amp;12Wydatki na programy i projekty realizowane ze środków Unii Europejskiej i Funduszu Spójności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4:X33"/>
  <sheetViews>
    <sheetView zoomScale="140" zoomScaleNormal="140" zoomScalePageLayoutView="0" workbookViewId="0" topLeftCell="S1">
      <selection activeCell="X19" sqref="H14:X19"/>
    </sheetView>
  </sheetViews>
  <sheetFormatPr defaultColWidth="11.42187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</cols>
  <sheetData>
    <row r="1" s="46" customFormat="1" ht="12.75"/>
    <row r="2" s="46" customFormat="1" ht="12.75"/>
    <row r="3" s="46" customFormat="1" ht="12.75"/>
    <row r="4" s="46" customFormat="1" ht="12.75"/>
    <row r="5" s="46" customFormat="1" ht="12.75"/>
    <row r="6" s="46" customFormat="1" ht="12.75"/>
    <row r="7" s="46" customFormat="1" ht="12.75"/>
    <row r="8" s="46" customFormat="1" ht="12.75"/>
    <row r="9" s="46" customFormat="1" ht="12.75"/>
    <row r="10" s="46" customFormat="1" ht="12.75"/>
    <row r="11" s="46" customFormat="1" ht="12.75"/>
    <row r="12" s="46" customFormat="1" ht="12.75"/>
    <row r="13" s="46" customFormat="1" ht="12.75"/>
    <row r="14" spans="8:24" s="46" customFormat="1" ht="12.75">
      <c r="H14" s="6"/>
      <c r="I14" s="147" t="s">
        <v>0</v>
      </c>
      <c r="J14" s="149" t="s">
        <v>1</v>
      </c>
      <c r="K14" s="149" t="s">
        <v>2</v>
      </c>
      <c r="L14" s="149" t="s">
        <v>3</v>
      </c>
      <c r="M14" s="189" t="s">
        <v>4</v>
      </c>
      <c r="N14" s="189"/>
      <c r="O14" s="189" t="s">
        <v>5</v>
      </c>
      <c r="P14" s="189"/>
      <c r="Q14" s="189"/>
      <c r="R14" s="189"/>
      <c r="S14" s="189"/>
      <c r="T14" s="189"/>
      <c r="U14" s="189"/>
      <c r="V14" s="189"/>
      <c r="W14" s="189"/>
      <c r="X14" s="189"/>
    </row>
    <row r="15" spans="8:24" s="46" customFormat="1" ht="12.75">
      <c r="H15" s="6"/>
      <c r="I15" s="148"/>
      <c r="J15" s="131"/>
      <c r="K15" s="131"/>
      <c r="L15" s="131"/>
      <c r="M15" s="131" t="s">
        <v>6</v>
      </c>
      <c r="N15" s="131" t="s">
        <v>7</v>
      </c>
      <c r="O15" s="133">
        <v>2009</v>
      </c>
      <c r="P15" s="133"/>
      <c r="Q15" s="133"/>
      <c r="R15" s="133"/>
      <c r="S15" s="133"/>
      <c r="T15" s="133"/>
      <c r="U15" s="133"/>
      <c r="V15" s="133"/>
      <c r="W15" s="133"/>
      <c r="X15" s="133"/>
    </row>
    <row r="16" spans="8:24" s="46" customFormat="1" ht="12.75">
      <c r="H16" s="6"/>
      <c r="I16" s="148"/>
      <c r="J16" s="131"/>
      <c r="K16" s="131"/>
      <c r="L16" s="131"/>
      <c r="M16" s="131"/>
      <c r="N16" s="131"/>
      <c r="O16" s="131" t="s">
        <v>8</v>
      </c>
      <c r="P16" s="133" t="s">
        <v>9</v>
      </c>
      <c r="Q16" s="133"/>
      <c r="R16" s="133"/>
      <c r="S16" s="133"/>
      <c r="T16" s="133"/>
      <c r="U16" s="133"/>
      <c r="V16" s="133"/>
      <c r="W16" s="133"/>
      <c r="X16" s="133"/>
    </row>
    <row r="17" spans="8:24" s="46" customFormat="1" ht="12.75">
      <c r="H17" s="7" t="s">
        <v>10</v>
      </c>
      <c r="I17" s="148"/>
      <c r="J17" s="131"/>
      <c r="K17" s="131"/>
      <c r="L17" s="131"/>
      <c r="M17" s="131"/>
      <c r="N17" s="131"/>
      <c r="O17" s="131"/>
      <c r="P17" s="133" t="s">
        <v>11</v>
      </c>
      <c r="Q17" s="133"/>
      <c r="R17" s="133"/>
      <c r="S17" s="133"/>
      <c r="T17" s="133" t="s">
        <v>12</v>
      </c>
      <c r="U17" s="133"/>
      <c r="V17" s="133"/>
      <c r="W17" s="133"/>
      <c r="X17" s="133"/>
    </row>
    <row r="18" spans="8:24" s="46" customFormat="1" ht="12.75">
      <c r="H18" s="6"/>
      <c r="I18" s="148"/>
      <c r="J18" s="131"/>
      <c r="K18" s="131"/>
      <c r="L18" s="131"/>
      <c r="M18" s="131"/>
      <c r="N18" s="131"/>
      <c r="O18" s="131"/>
      <c r="P18" s="131" t="s">
        <v>13</v>
      </c>
      <c r="Q18" s="133" t="s">
        <v>14</v>
      </c>
      <c r="R18" s="133"/>
      <c r="S18" s="133"/>
      <c r="T18" s="131" t="s">
        <v>15</v>
      </c>
      <c r="U18" s="131" t="s">
        <v>14</v>
      </c>
      <c r="V18" s="131"/>
      <c r="W18" s="131"/>
      <c r="X18" s="131"/>
    </row>
    <row r="19" spans="8:24" s="46" customFormat="1" ht="24.75">
      <c r="H19" s="8"/>
      <c r="I19" s="148"/>
      <c r="J19" s="131"/>
      <c r="K19" s="131"/>
      <c r="L19" s="131"/>
      <c r="M19" s="131"/>
      <c r="N19" s="131"/>
      <c r="O19" s="131"/>
      <c r="P19" s="131"/>
      <c r="Q19" s="5" t="s">
        <v>16</v>
      </c>
      <c r="R19" s="5" t="s">
        <v>17</v>
      </c>
      <c r="S19" s="5" t="s">
        <v>18</v>
      </c>
      <c r="T19" s="131"/>
      <c r="U19" s="5" t="s">
        <v>19</v>
      </c>
      <c r="V19" s="5" t="s">
        <v>16</v>
      </c>
      <c r="W19" s="5" t="s">
        <v>17</v>
      </c>
      <c r="X19" s="5" t="s">
        <v>20</v>
      </c>
    </row>
    <row r="20" s="46" customFormat="1" ht="12.75"/>
    <row r="21" s="46" customFormat="1" ht="12.75"/>
    <row r="22" spans="5:16" s="46" customFormat="1" ht="12.75">
      <c r="E22"/>
      <c r="F22"/>
      <c r="G22"/>
      <c r="H22"/>
      <c r="I22"/>
      <c r="J22"/>
      <c r="K22"/>
      <c r="L22"/>
      <c r="M22"/>
      <c r="N22"/>
      <c r="O22"/>
      <c r="P22"/>
    </row>
    <row r="23" spans="5:16" s="46" customFormat="1" ht="12.75">
      <c r="E23"/>
      <c r="F23"/>
      <c r="G23"/>
      <c r="H23"/>
      <c r="I23"/>
      <c r="J23"/>
      <c r="K23"/>
      <c r="L23"/>
      <c r="M23"/>
      <c r="N23"/>
      <c r="O23"/>
      <c r="P23"/>
    </row>
    <row r="24" spans="5:16" s="46" customFormat="1" ht="12.75">
      <c r="E24"/>
      <c r="F24"/>
      <c r="G24"/>
      <c r="H24"/>
      <c r="I24"/>
      <c r="J24"/>
      <c r="K24"/>
      <c r="L24"/>
      <c r="M24"/>
      <c r="N24"/>
      <c r="O24"/>
      <c r="P24"/>
    </row>
    <row r="25" spans="5:16" s="46" customFormat="1" ht="12.75">
      <c r="E25"/>
      <c r="F25"/>
      <c r="G25"/>
      <c r="H25"/>
      <c r="I25"/>
      <c r="J25"/>
      <c r="K25"/>
      <c r="L25"/>
      <c r="M25"/>
      <c r="N25"/>
      <c r="O25"/>
      <c r="P25"/>
    </row>
    <row r="26" spans="5:22" s="46" customFormat="1" ht="12.7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46" customFormat="1" ht="12.7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46" customFormat="1" ht="14.25">
      <c r="F28" s="47"/>
      <c r="G28" s="48" t="s">
        <v>43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6:22" s="46" customFormat="1" ht="14.25">
      <c r="F29" s="47"/>
      <c r="G29" s="50" t="s">
        <v>35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6:22" s="46" customFormat="1" ht="14.25">
      <c r="F30" s="47"/>
      <c r="G30" s="50" t="s">
        <v>27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6:22" s="46" customFormat="1" ht="12.75">
      <c r="F31" s="47"/>
      <c r="G31" s="50" t="s">
        <v>28</v>
      </c>
      <c r="H31" s="51"/>
      <c r="I31" s="52" t="s">
        <v>29</v>
      </c>
      <c r="J31" s="53">
        <v>6500000</v>
      </c>
      <c r="K31" s="53">
        <v>3025266</v>
      </c>
      <c r="L31" s="53">
        <v>3474734</v>
      </c>
      <c r="M31" s="44">
        <v>6500000</v>
      </c>
      <c r="N31" s="44">
        <v>2025266</v>
      </c>
      <c r="O31" s="44">
        <v>1000000</v>
      </c>
      <c r="P31" s="44">
        <v>0</v>
      </c>
      <c r="Q31" s="44">
        <v>455300</v>
      </c>
      <c r="R31" s="44">
        <v>3474734</v>
      </c>
      <c r="S31" s="44">
        <v>3474734</v>
      </c>
      <c r="T31" s="44">
        <v>0</v>
      </c>
      <c r="U31" s="44">
        <v>0</v>
      </c>
      <c r="V31" s="44">
        <v>0</v>
      </c>
    </row>
    <row r="32" spans="6:22" s="46" customFormat="1" ht="12.75">
      <c r="F32" s="47"/>
      <c r="G32" s="50" t="s">
        <v>30</v>
      </c>
      <c r="H32" s="51"/>
      <c r="I32" s="54" t="s">
        <v>31</v>
      </c>
      <c r="J32" s="53">
        <v>2467300</v>
      </c>
      <c r="K32" s="53">
        <v>1455300</v>
      </c>
      <c r="L32" s="53">
        <v>1012000</v>
      </c>
      <c r="M32" s="44">
        <v>2467300</v>
      </c>
      <c r="N32" s="44">
        <v>1455300</v>
      </c>
      <c r="O32" s="44">
        <v>1000000</v>
      </c>
      <c r="P32" s="44">
        <v>0</v>
      </c>
      <c r="Q32" s="44">
        <v>455300</v>
      </c>
      <c r="R32" s="44">
        <v>1012000</v>
      </c>
      <c r="S32" s="44">
        <v>1012000</v>
      </c>
      <c r="T32" s="44">
        <v>0</v>
      </c>
      <c r="U32" s="44">
        <v>0</v>
      </c>
      <c r="V32" s="44">
        <v>0</v>
      </c>
    </row>
    <row r="33" spans="6:22" s="46" customFormat="1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  <row r="43" s="46" customFormat="1" ht="12.75"/>
    <row r="44" s="46" customFormat="1" ht="12.75"/>
    <row r="45" s="46" customFormat="1" ht="12.75"/>
    <row r="46" s="46" customFormat="1" ht="12.75"/>
    <row r="47" s="46" customFormat="1" ht="12.75"/>
    <row r="48" s="46" customFormat="1" ht="12.75"/>
    <row r="49" s="46" customFormat="1" ht="12.75"/>
    <row r="50" s="46" customFormat="1" ht="12.75"/>
    <row r="51" s="46" customFormat="1" ht="12.75"/>
    <row r="52" s="46" customFormat="1" ht="12.75"/>
    <row r="53" s="46" customFormat="1" ht="12.75"/>
    <row r="54" s="46" customFormat="1" ht="12.75"/>
    <row r="55" s="46" customFormat="1" ht="12.75"/>
    <row r="56" s="46" customFormat="1" ht="12.75"/>
    <row r="57" s="46" customFormat="1" ht="12.75"/>
    <row r="58" s="46" customFormat="1" ht="12.75"/>
    <row r="59" s="46" customFormat="1" ht="12.75"/>
    <row r="60" s="46" customFormat="1" ht="12.75"/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  <row r="79" s="46" customFormat="1" ht="12.75"/>
    <row r="80" s="46" customFormat="1" ht="12.75"/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</sheetData>
  <sheetProtection/>
  <mergeCells count="17">
    <mergeCell ref="I14:I19"/>
    <mergeCell ref="J14:J19"/>
    <mergeCell ref="K14:K19"/>
    <mergeCell ref="L14:L19"/>
    <mergeCell ref="O16:O19"/>
    <mergeCell ref="O15:X15"/>
    <mergeCell ref="Q18:S18"/>
    <mergeCell ref="T18:T19"/>
    <mergeCell ref="U18:X18"/>
    <mergeCell ref="N15:N19"/>
    <mergeCell ref="M14:N14"/>
    <mergeCell ref="O14:X14"/>
    <mergeCell ref="M15:M19"/>
    <mergeCell ref="T17:X17"/>
    <mergeCell ref="P16:X16"/>
    <mergeCell ref="P17:S17"/>
    <mergeCell ref="P18:P19"/>
  </mergeCells>
  <printOptions/>
  <pageMargins left="0.47222222222222227" right="0.11805555555555557" top="1.4916666666666667" bottom="0.2951388888888889" header="0.8506944444444445" footer="0.5118055555555556"/>
  <pageSetup firstPageNumber="1" useFirstPageNumber="1" horizontalDpi="300" verticalDpi="300" orientation="landscape" paperSize="9" r:id="rId1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2" sqref="A12"/>
    </sheetView>
  </sheetViews>
  <sheetFormatPr defaultColWidth="11.421875" defaultRowHeight="12.75"/>
  <sheetData>
    <row r="1" s="46" customFormat="1" ht="12.75"/>
    <row r="2" s="46" customFormat="1" ht="12.75"/>
    <row r="3" s="46" customFormat="1" ht="12.75"/>
    <row r="4" s="46" customFormat="1" ht="12.75"/>
    <row r="5" s="46" customFormat="1" ht="12.75"/>
    <row r="6" s="46" customFormat="1" ht="12.75"/>
    <row r="7" s="46" customFormat="1" ht="12.75"/>
    <row r="8" s="46" customFormat="1" ht="12.75"/>
    <row r="9" s="46" customFormat="1" ht="12.75"/>
    <row r="10" s="46" customFormat="1" ht="12.75"/>
    <row r="11" s="46" customFormat="1" ht="12.75"/>
    <row r="12" s="46" customFormat="1" ht="12.75"/>
    <row r="13" s="46" customFormat="1" ht="12.75"/>
    <row r="14" s="46" customFormat="1" ht="12.75"/>
    <row r="15" s="46" customFormat="1" ht="12.75"/>
    <row r="16" s="46" customFormat="1" ht="12.75"/>
    <row r="17" s="46" customFormat="1" ht="12.75"/>
    <row r="18" s="46" customFormat="1" ht="12.75"/>
    <row r="19" s="46" customFormat="1" ht="12.75"/>
    <row r="20" s="46" customFormat="1" ht="12.75"/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  <row r="43" s="46" customFormat="1" ht="12.75"/>
    <row r="44" s="46" customFormat="1" ht="12.75"/>
    <row r="45" s="46" customFormat="1" ht="12.75"/>
    <row r="46" s="46" customFormat="1" ht="12.75"/>
    <row r="47" s="46" customFormat="1" ht="12.75"/>
    <row r="48" s="46" customFormat="1" ht="12.75"/>
    <row r="49" s="46" customFormat="1" ht="12.75"/>
    <row r="50" s="46" customFormat="1" ht="12.75"/>
    <row r="51" s="46" customFormat="1" ht="12.75"/>
    <row r="52" s="46" customFormat="1" ht="12.75"/>
    <row r="53" s="46" customFormat="1" ht="12.75"/>
    <row r="54" s="46" customFormat="1" ht="12.75"/>
    <row r="55" s="46" customFormat="1" ht="12.75"/>
    <row r="56" s="46" customFormat="1" ht="12.75"/>
    <row r="57" s="46" customFormat="1" ht="12.75"/>
    <row r="58" s="46" customFormat="1" ht="12.75"/>
    <row r="59" s="46" customFormat="1" ht="12.75"/>
    <row r="60" s="46" customFormat="1" ht="12.75"/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  <row r="79" s="46" customFormat="1" ht="12.75"/>
    <row r="80" s="46" customFormat="1" ht="12.75"/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</sheetData>
  <sheetProtection/>
  <printOptions/>
  <pageMargins left="0.47222222222222227" right="0.11805555555555557" top="1.4916666666666667" bottom="0.2951388888888889" header="0.8506944444444445" footer="0.5118055555555556"/>
  <pageSetup horizontalDpi="300" verticalDpi="300" orientation="landscape" paperSize="9" r:id="rId1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2010-04-20T10:49:34Z</cp:lastPrinted>
  <dcterms:created xsi:type="dcterms:W3CDTF">2008-09-22T20:55:53Z</dcterms:created>
  <dcterms:modified xsi:type="dcterms:W3CDTF">2010-04-30T08:21:23Z</dcterms:modified>
  <cp:category/>
  <cp:version/>
  <cp:contentType/>
  <cp:contentStatus/>
</cp:coreProperties>
</file>