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61" windowWidth="15480" windowHeight="10830" activeTab="0"/>
  </bookViews>
  <sheets>
    <sheet name="Arkusz2" sheetId="1" r:id="rId1"/>
    <sheet name="Arkusz4" sheetId="2" r:id="rId2"/>
    <sheet name="Arkusz8" sheetId="3" r:id="rId3"/>
    <sheet name="Arkusz7" sheetId="4" r:id="rId4"/>
    <sheet name="Arkusz6" sheetId="5" r:id="rId5"/>
    <sheet name="Arkusz5" sheetId="6" r:id="rId6"/>
    <sheet name="Arkusz3" sheetId="7" r:id="rId7"/>
    <sheet name="Arkusz1" sheetId="8" r:id="rId8"/>
  </sheets>
  <definedNames/>
  <calcPr fullCalcOnLoad="1"/>
</workbook>
</file>

<file path=xl/sharedStrings.xml><?xml version="1.0" encoding="utf-8"?>
<sst xmlns="http://schemas.openxmlformats.org/spreadsheetml/2006/main" count="1239" uniqueCount="580">
  <si>
    <t>WYDATKI</t>
  </si>
  <si>
    <t>Dział</t>
  </si>
  <si>
    <t>Rozdział</t>
  </si>
  <si>
    <t>§</t>
  </si>
  <si>
    <t>Treść</t>
  </si>
  <si>
    <t>Kwota</t>
  </si>
  <si>
    <t xml:space="preserve">Jednostka realizujaca </t>
  </si>
  <si>
    <t>010</t>
  </si>
  <si>
    <t>Rolnictwo i łowiectwo</t>
  </si>
  <si>
    <t xml:space="preserve">Urząd Miasta </t>
  </si>
  <si>
    <t>01030</t>
  </si>
  <si>
    <t>Izby rolnicze</t>
  </si>
  <si>
    <t>2850</t>
  </si>
  <si>
    <r>
      <rPr>
        <sz val="8"/>
        <rFont val="Arial"/>
        <family val="0"/>
      </rPr>
      <t xml:space="preserve">Wpłaty gmin na rzecz izb rolniczych
w wysokości 2% uzyskanych wpływów
z podatku rolnego
</t>
    </r>
  </si>
  <si>
    <t>020</t>
  </si>
  <si>
    <t>Leśnictwo</t>
  </si>
  <si>
    <t xml:space="preserve">Urząd Miasta </t>
  </si>
  <si>
    <t>02001</t>
  </si>
  <si>
    <t>Gospodarka leśna</t>
  </si>
  <si>
    <t>4210</t>
  </si>
  <si>
    <t>Zakup materiałów i wyposażenia</t>
  </si>
  <si>
    <t>4300</t>
  </si>
  <si>
    <t>Zakup usług pozostałych</t>
  </si>
  <si>
    <t>500</t>
  </si>
  <si>
    <t>Handel</t>
  </si>
  <si>
    <t xml:space="preserve">Urząd Miasta </t>
  </si>
  <si>
    <t>50095</t>
  </si>
  <si>
    <t>Pozostała działalność</t>
  </si>
  <si>
    <t>4260</t>
  </si>
  <si>
    <t>Zakup energii</t>
  </si>
  <si>
    <t>4300</t>
  </si>
  <si>
    <t>Zakup usług pozostałych</t>
  </si>
  <si>
    <t>600</t>
  </si>
  <si>
    <t>Transport i łączność</t>
  </si>
  <si>
    <t>60016</t>
  </si>
  <si>
    <t>Drogi publiczne gminne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</si>
  <si>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</si>
  <si>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</si>
  <si>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</si>
  <si>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</si>
  <si>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</si>
  <si>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</si>
  <si>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</si>
  <si>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</si>
  <si>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</si>
  <si>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</si>
  <si>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</si>
  <si>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</si>
  <si>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</si>
  <si>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</si>
  <si>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</si>
  <si>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</si>
  <si>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 xml:space="preserve">Różne opłaty i składki </t>
  </si>
  <si>
    <t>6050</t>
  </si>
  <si>
    <t>Wydatki inwestycyjne jednostek budżetowych</t>
  </si>
  <si>
    <t>6058</t>
  </si>
  <si>
    <t>6059</t>
  </si>
  <si>
    <t xml:space="preserve">630 </t>
  </si>
  <si>
    <t>Turystyka</t>
  </si>
  <si>
    <t xml:space="preserve">Urząd Miasta </t>
  </si>
  <si>
    <t>63003</t>
  </si>
  <si>
    <t>Zadania w zakresie upowszechniania turystyki</t>
  </si>
  <si>
    <t>6058</t>
  </si>
  <si>
    <t>Wydatki inwestycyjne jednostek budżetowych</t>
  </si>
  <si>
    <t>6059</t>
  </si>
  <si>
    <t>Wydatki inwestycyjne jednostek budżetowych</t>
  </si>
  <si>
    <t>700</t>
  </si>
  <si>
    <t>Gospodarka mieszkaniowa</t>
  </si>
  <si>
    <t xml:space="preserve">Urząd Miasta </t>
  </si>
  <si>
    <t>70005</t>
  </si>
  <si>
    <t>Gospodarka gruntami i nieruchomościami</t>
  </si>
  <si>
    <t>4170</t>
  </si>
  <si>
    <t>Wynagrodzenia bezosobowe</t>
  </si>
  <si>
    <t>4300</t>
  </si>
  <si>
    <t>Zakup usług pozostałych</t>
  </si>
  <si>
    <t>4390</t>
  </si>
  <si>
    <t>Zakup usług obejnujacych wykonanie ekspertyz, analiz i opinii</t>
  </si>
  <si>
    <t>4520</t>
  </si>
  <si>
    <t>Opłaty na rzecz budżetów jednostek samorządu terytorialnego</t>
  </si>
  <si>
    <t>4610</t>
  </si>
  <si>
    <t>Koszty postępowania sądowego i prokuratorskiego</t>
  </si>
  <si>
    <t>70095</t>
  </si>
  <si>
    <t>Pozostała działalność</t>
  </si>
  <si>
    <t xml:space="preserve">Urząd Miasta 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</si>
  <si>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</si>
  <si>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</si>
  <si>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</si>
  <si>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</si>
  <si>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</si>
  <si>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</si>
  <si>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</si>
  <si>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</si>
  <si>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710</t>
  </si>
  <si>
    <t>Działalność usługowa</t>
  </si>
  <si>
    <t xml:space="preserve">Urząd Miasta </t>
  </si>
  <si>
    <t>71004</t>
  </si>
  <si>
    <t>Plany zagospodarowania przestrzennego</t>
  </si>
  <si>
    <t>4300</t>
  </si>
  <si>
    <t>Zakup usług pozostałych</t>
  </si>
  <si>
    <t>6050</t>
  </si>
  <si>
    <t>Wydatki inwestycyjne jednostek budżetowych</t>
  </si>
  <si>
    <t>71035</t>
  </si>
  <si>
    <t>Cmentarze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</si>
  <si>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</si>
  <si>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</si>
  <si>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</si>
  <si>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</si>
  <si>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</si>
  <si>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</si>
  <si>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</si>
  <si>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</si>
  <si>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750</t>
  </si>
  <si>
    <t>Administracja publiczna</t>
  </si>
  <si>
    <t>75011</t>
  </si>
  <si>
    <t>Urzędy wojewódzkie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</si>
  <si>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</si>
  <si>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</si>
  <si>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</si>
  <si>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</si>
  <si>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</si>
  <si>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</si>
  <si>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</si>
  <si>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</si>
  <si>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4430</t>
  </si>
  <si>
    <t xml:space="preserve">Różne opłaty i składki </t>
  </si>
  <si>
    <t>4750</t>
  </si>
  <si>
    <t>Zakup akcesoriów komputerowych, w tym programów i licencji</t>
  </si>
  <si>
    <t>75022</t>
  </si>
  <si>
    <t>Rady gmin (miast i miast na prawach powiatu)</t>
  </si>
  <si>
    <t>3030</t>
  </si>
  <si>
    <t>Różne wydatki na rzecz osób fizycznych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</si>
  <si>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</si>
  <si>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</si>
  <si>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</si>
  <si>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</si>
  <si>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</si>
  <si>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</si>
  <si>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4410</t>
  </si>
  <si>
    <t>Podróże służbowe krajowe</t>
  </si>
  <si>
    <t>4740</t>
  </si>
  <si>
    <t>Zakup materiałów papierniczych do sprzętu drukarskiego                                  i urządzeń kserograficznych</t>
  </si>
  <si>
    <t>4750</t>
  </si>
  <si>
    <t>Zakup akcesoriów komputerowych, w tym programów i licencji</t>
  </si>
  <si>
    <t>75023</t>
  </si>
  <si>
    <t>Urzędy gmin (miast i miast na prawach powiatu)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</si>
  <si>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</si>
  <si>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</si>
  <si>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</si>
  <si>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</si>
  <si>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</si>
  <si>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</si>
  <si>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</si>
  <si>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</si>
  <si>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</si>
  <si>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</si>
  <si>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4170</t>
  </si>
  <si>
    <t xml:space="preserve">Wynagrodzenia bezosobowe </t>
  </si>
  <si>
    <t>4210</t>
  </si>
  <si>
    <t>Zakup materiałów i wyposażenia</t>
  </si>
  <si>
    <t xml:space="preserve">4260 </t>
  </si>
  <si>
    <t>Zakup energii</t>
  </si>
  <si>
    <t xml:space="preserve">4270 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</si>
  <si>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</si>
  <si>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</si>
  <si>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</si>
  <si>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</si>
  <si>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</si>
  <si>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</si>
  <si>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</si>
  <si>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4360</t>
  </si>
  <si>
    <t>4420</t>
  </si>
  <si>
    <t>Podróże służbowe zagraniczne</t>
  </si>
  <si>
    <t>4430</t>
  </si>
  <si>
    <t xml:space="preserve">Różne opłaty i składki </t>
  </si>
  <si>
    <t>4440</t>
  </si>
  <si>
    <t>Odpisy na Zakładowy Fundusz Świadczeń Socjalnych</t>
  </si>
  <si>
    <t>4610</t>
  </si>
  <si>
    <t>Koszty postępowania sądowego i prokuratorskiego</t>
  </si>
  <si>
    <t>4700</t>
  </si>
  <si>
    <t>Szkolenia pracowników niebędących członkami korpusu służby cywilnej</t>
  </si>
  <si>
    <t>4740</t>
  </si>
  <si>
    <t>Zakup materiałówpapierniczych do sprzętu druklarskiego i urządzeń kserograficznych</t>
  </si>
  <si>
    <t>4750</t>
  </si>
  <si>
    <t>Zakup akcesoriów komputerowych, w tym programów i licencji</t>
  </si>
  <si>
    <t>6058</t>
  </si>
  <si>
    <t>Wydatki inwestycyjne jednostek budżetowych</t>
  </si>
  <si>
    <t>75075</t>
  </si>
  <si>
    <t>Promocja jednostek samorządu terytorialnego</t>
  </si>
  <si>
    <t xml:space="preserve">Urząd Miasta </t>
  </si>
  <si>
    <t>3040</t>
  </si>
  <si>
    <t>Nagrody o charakterze szczególnym niezaliczone do wynagrodzeń</t>
  </si>
  <si>
    <t>4210</t>
  </si>
  <si>
    <t>Zakup materiałów i wyposażenia</t>
  </si>
  <si>
    <t>4300</t>
  </si>
  <si>
    <t>Zakup usług pozostałych</t>
  </si>
  <si>
    <t>75095</t>
  </si>
  <si>
    <t>Pozostała działalność</t>
  </si>
  <si>
    <t xml:space="preserve">Urząd Miasta </t>
  </si>
  <si>
    <t>4430</t>
  </si>
  <si>
    <t>751</t>
  </si>
  <si>
    <t>Urzędy naczelnych organów władzy państwowej, kontroli i ochrony prawa oraz sądownictwa</t>
  </si>
  <si>
    <t xml:space="preserve">Urząd Miasta </t>
  </si>
  <si>
    <t>75101</t>
  </si>
  <si>
    <t>Urzędy naczelnych organów władzy państwowej, kontroli i ochrony prawa</t>
  </si>
  <si>
    <t>4210</t>
  </si>
  <si>
    <t>Zakup materiałów i wyposażenia</t>
  </si>
  <si>
    <t>4300</t>
  </si>
  <si>
    <t>Zakup usług pozostałych</t>
  </si>
  <si>
    <t>754</t>
  </si>
  <si>
    <t>Bezpieczeństwo publiczne i ochrona przeciwpożarowa</t>
  </si>
  <si>
    <t>75405</t>
  </si>
  <si>
    <t>Komendy powiatowe policji</t>
  </si>
  <si>
    <t xml:space="preserve">Urząd Miasta </t>
  </si>
  <si>
    <t>3000</t>
  </si>
  <si>
    <t>75495</t>
  </si>
  <si>
    <t>Pozostała działalność</t>
  </si>
  <si>
    <t xml:space="preserve">Urząd Miasta </t>
  </si>
  <si>
    <t>4210</t>
  </si>
  <si>
    <t>Zakup materiałów i wyposażenia</t>
  </si>
  <si>
    <t>4300</t>
  </si>
  <si>
    <t>Zakup usług pozostałych</t>
  </si>
  <si>
    <t>756</t>
  </si>
  <si>
    <t>Dochody od osób prawnych, osób fizycznych oraz innych jednostek nieposiadających osobowości prawnej oraz wydatki związane z  ich poborem</t>
  </si>
  <si>
    <t>75647</t>
  </si>
  <si>
    <t>Pobór podatków, opłat i nieopodatkowanych należności budżetowych</t>
  </si>
  <si>
    <t>4100</t>
  </si>
  <si>
    <t>Wynagrodzenia agencyjno-prowizyjne</t>
  </si>
  <si>
    <t>4610</t>
  </si>
  <si>
    <t>Koszty postępowania sądowego i prokuratorskiego</t>
  </si>
  <si>
    <t>757</t>
  </si>
  <si>
    <t>Obsługa długu publicznego</t>
  </si>
  <si>
    <t>75702</t>
  </si>
  <si>
    <t>Obsługa papierów wartościowych, kredytów         i pożyczek jednostek samorządu terytorialnego</t>
  </si>
  <si>
    <t>4300</t>
  </si>
  <si>
    <t>Zakup usług pozostałych</t>
  </si>
  <si>
    <t>8070</t>
  </si>
  <si>
    <t>Odsetki i dyskonto od krajowych skarbowych papierów wartościowych oraz od krajowych pożyczek i kredytów</t>
  </si>
  <si>
    <t>758</t>
  </si>
  <si>
    <t>Różne rozliczenia</t>
  </si>
  <si>
    <t xml:space="preserve">Urząd Miasta </t>
  </si>
  <si>
    <t>75818</t>
  </si>
  <si>
    <t>Rezerwy ogólne i celowe</t>
  </si>
  <si>
    <t>801</t>
  </si>
  <si>
    <t>Oświata i wychowanie</t>
  </si>
  <si>
    <t>80101</t>
  </si>
  <si>
    <t>Szkoły podstawowe</t>
  </si>
  <si>
    <t>Miejska Szkoła Podstawowa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</si>
  <si>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</si>
  <si>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</si>
  <si>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</si>
  <si>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</si>
  <si>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</si>
  <si>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</si>
  <si>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</si>
  <si>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</si>
  <si>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</si>
  <si>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</si>
  <si>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</si>
  <si>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</si>
  <si>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4240</t>
  </si>
  <si>
    <t>Zakup pomocy naukowych, dydaktycznych  i książek</t>
  </si>
  <si>
    <t>4260</t>
  </si>
  <si>
    <t>Zakup energii</t>
  </si>
  <si>
    <t>4270</t>
  </si>
  <si>
    <t>Zakup usług remontowych</t>
  </si>
  <si>
    <t>4350</t>
  </si>
  <si>
    <t>Zakup usług dostepu do sieci internet</t>
  </si>
  <si>
    <t>4370</t>
  </si>
  <si>
    <t>4390</t>
  </si>
  <si>
    <t>4410</t>
  </si>
  <si>
    <t>Podróże służbowe krajowe</t>
  </si>
  <si>
    <t>4430</t>
  </si>
  <si>
    <t xml:space="preserve">Różne opłaty i składki </t>
  </si>
  <si>
    <t>4440</t>
  </si>
  <si>
    <t>Odpisy na Zakładowy Fundusz Świadczeń Socjalnych</t>
  </si>
  <si>
    <t>4740</t>
  </si>
  <si>
    <t>Zakup materiałów papierniczych do sprzętu drukarskiego                              i urządzeń kserograficznych</t>
  </si>
  <si>
    <t>4750</t>
  </si>
  <si>
    <t>Zakup akcesoriów komputerowych, w tym programów i licencji</t>
  </si>
  <si>
    <t>6050</t>
  </si>
  <si>
    <t>Wydatki inwestycyjne jednostek budżetowych</t>
  </si>
  <si>
    <t>80103</t>
  </si>
  <si>
    <t>Oddziały przedszkolne przy szkołach podstawowych</t>
  </si>
  <si>
    <t>Miejska Szkoła Podstawowa</t>
  </si>
  <si>
    <t>4010</t>
  </si>
  <si>
    <t>Wynagrodzenia osobowe pracowników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</si>
  <si>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</si>
  <si>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</si>
  <si>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</si>
  <si>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</si>
  <si>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</si>
  <si>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</si>
  <si>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4280</t>
  </si>
  <si>
    <t>Zakup usług zdrowotnych</t>
  </si>
  <si>
    <t>4440</t>
  </si>
  <si>
    <t>Odpisy na Zakładowy Fundusz Świadczeń Socjalnych</t>
  </si>
  <si>
    <t>80104</t>
  </si>
  <si>
    <t>Przedszkola</t>
  </si>
  <si>
    <t>2580</t>
  </si>
  <si>
    <t>Dotacja podmiotowa z budżetu dla jednostek niezaliczanych do sektora finansów publicznych</t>
  </si>
  <si>
    <t>80110</t>
  </si>
  <si>
    <t>Gimnazja</t>
  </si>
  <si>
    <t>Gimnazjum  Miejskie</t>
  </si>
  <si>
    <t>4010</t>
  </si>
  <si>
    <t>Wynagrodzenia osobowe pracowników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</si>
  <si>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</si>
  <si>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</si>
  <si>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</si>
  <si>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</si>
  <si>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</si>
  <si>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</si>
  <si>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</si>
  <si>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</si>
  <si>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</si>
  <si>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</si>
  <si>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</si>
  <si>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</si>
  <si>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</si>
  <si>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</si>
  <si>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4300</t>
  </si>
  <si>
    <t>Zakup usług pozostałych</t>
  </si>
  <si>
    <t>4350</t>
  </si>
  <si>
    <t>Zakup usług dostępu do sieci internet</t>
  </si>
  <si>
    <t>4370</t>
  </si>
  <si>
    <t>Opłaty z tytułu zakupu zakupu usług telekomunikacyjnych telefonii stacjonarnej</t>
  </si>
  <si>
    <t>4410</t>
  </si>
  <si>
    <t>Podróże służbowe krajowe</t>
  </si>
  <si>
    <t>4430</t>
  </si>
  <si>
    <t xml:space="preserve">Różne opłaty i składki </t>
  </si>
  <si>
    <t>4700</t>
  </si>
  <si>
    <t>Szkolenia pracowników niebędących członkami korpusu służby cywilnej</t>
  </si>
  <si>
    <t>4740</t>
  </si>
  <si>
    <t xml:space="preserve">Zakup materiałów papierniczych do sprzętu drukarskiego i urządzeń kserograficznych </t>
  </si>
  <si>
    <t>4750</t>
  </si>
  <si>
    <t>Zakup akcesoriów komputerowych, w tym programów i licencji</t>
  </si>
  <si>
    <t>4440</t>
  </si>
  <si>
    <t>Odpisy na Zakładowy Fundusz Świadczeń Socjalnych</t>
  </si>
  <si>
    <t>80113</t>
  </si>
  <si>
    <t>Dowożenie uczniów</t>
  </si>
  <si>
    <t xml:space="preserve">Urząd Miasta </t>
  </si>
  <si>
    <t>4300</t>
  </si>
  <si>
    <t>Zakup usług pozostałych</t>
  </si>
  <si>
    <t>80146</t>
  </si>
  <si>
    <t>Dokształcanie i doskonalenie nauczycieli</t>
  </si>
  <si>
    <t>MSP/GM</t>
  </si>
  <si>
    <t>4300</t>
  </si>
  <si>
    <t>Zakup usług pozostałych</t>
  </si>
  <si>
    <t>4700</t>
  </si>
  <si>
    <t>Szkolenia pracowników niebędących członkami korpusu służby cywilnej</t>
  </si>
  <si>
    <t>80195</t>
  </si>
  <si>
    <t>Pozostała działalność</t>
  </si>
  <si>
    <t>4170</t>
  </si>
  <si>
    <t>Wynagrodzenia bezosobowe</t>
  </si>
  <si>
    <t xml:space="preserve">Urząd Miasta </t>
  </si>
  <si>
    <t>4440</t>
  </si>
  <si>
    <t>Odpisy na Zakładowy Fundusz Świadczeń Socjalnych</t>
  </si>
  <si>
    <t>MSP/GM</t>
  </si>
  <si>
    <t>851</t>
  </si>
  <si>
    <t>Ochrona zdrowia</t>
  </si>
  <si>
    <t>85149</t>
  </si>
  <si>
    <t>Programy polityki zdrowotnej</t>
  </si>
  <si>
    <t xml:space="preserve">Urząd Miasta </t>
  </si>
  <si>
    <t>4300</t>
  </si>
  <si>
    <t>Zakup usług pozostałych</t>
  </si>
  <si>
    <t>85153</t>
  </si>
  <si>
    <t>Przeciwdziałanie narkomanii</t>
  </si>
  <si>
    <t>2480</t>
  </si>
  <si>
    <t>Dotacja podmiotowa z budżetu dla samorządowej instytucji kultury</t>
  </si>
  <si>
    <t>85154</t>
  </si>
  <si>
    <t>Przeciwdziałanie alkoholizmowi</t>
  </si>
  <si>
    <t>2480</t>
  </si>
  <si>
    <t>Dotacja podmiotowa z budżetu dla samorządowej instytucji kultury</t>
  </si>
  <si>
    <t>4170</t>
  </si>
  <si>
    <t>Wynagrodzenia bezosobowe</t>
  </si>
  <si>
    <t>852</t>
  </si>
  <si>
    <t>Pomoc społeczna</t>
  </si>
  <si>
    <t>85212</t>
  </si>
  <si>
    <t>Świadczenia rodzinne, zaliczka alimentacyjna oraz składki na ubezpieczenie emerytalne i rentowe       z ubezpieczenia społecznego</t>
  </si>
  <si>
    <t>Ośrodek Pomocy Społecznej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</si>
  <si>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</si>
  <si>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</si>
  <si>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</si>
  <si>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</si>
  <si>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</si>
  <si>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</si>
  <si>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</si>
  <si>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</si>
  <si>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</si>
  <si>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</si>
  <si>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4410</t>
  </si>
  <si>
    <t>Podróże służbowe krajowe</t>
  </si>
  <si>
    <t>4440</t>
  </si>
  <si>
    <t>Odpisy na Zakładowy Fundusz Świadczeń Socjalnych</t>
  </si>
  <si>
    <t>85213</t>
  </si>
  <si>
    <t>Ośrodek Pomocy Społecznej</t>
  </si>
  <si>
    <t>4130</t>
  </si>
  <si>
    <t xml:space="preserve">Składki na ubezpieczenie zdrowotne </t>
  </si>
  <si>
    <t>85214</t>
  </si>
  <si>
    <t>Zasiłki i pomoc w naturze oraz składki na ubezpieczenia emerytalne              i rentowe</t>
  </si>
  <si>
    <t>Ośrodek Pomocy Społecznej</t>
  </si>
  <si>
    <t>3110</t>
  </si>
  <si>
    <t>Świadczenia społeczne</t>
  </si>
  <si>
    <t>85215</t>
  </si>
  <si>
    <t>Dodatki mieszkaniowe</t>
  </si>
  <si>
    <t>Ośrodek Pomocy Społecznej</t>
  </si>
  <si>
    <t>3110</t>
  </si>
  <si>
    <t>Świadczenia społeczne</t>
  </si>
  <si>
    <t>85219</t>
  </si>
  <si>
    <t>Ośrodki pomocy społecznej</t>
  </si>
  <si>
    <t>Ośrodek Pomocy Społecznej</t>
  </si>
  <si>
    <t>4010</t>
  </si>
  <si>
    <t>Wynagrodzenia osobowe pracowników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</si>
  <si>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</si>
  <si>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</si>
  <si>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</si>
  <si>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</si>
  <si>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</si>
  <si>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</si>
  <si>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</si>
  <si>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</si>
  <si>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</si>
  <si>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</si>
  <si>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</si>
  <si>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</si>
  <si>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</si>
  <si>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</si>
  <si>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</si>
  <si>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</si>
  <si>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</si>
  <si>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</si>
  <si>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</si>
  <si>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dostepu do sieci internet</t>
  </si>
  <si>
    <t>4370</t>
  </si>
  <si>
    <t>Opłaty z tytułu zakupu zakupu usług telekomunikacyjnych telefonii stacjonarnej</t>
  </si>
  <si>
    <t>4410</t>
  </si>
  <si>
    <t>Podróże służbowe krajowe</t>
  </si>
  <si>
    <t>4700</t>
  </si>
  <si>
    <t>Szkolenia pracowników niebędących członkami korpusu służby cywilnej</t>
  </si>
  <si>
    <t>4740</t>
  </si>
  <si>
    <t>Zakup materiałów papierniczych do sprzętu drukarskiego                                  i urządzeń kserograficznych</t>
  </si>
  <si>
    <t>4750</t>
  </si>
  <si>
    <t>Zakup akcesoriów komputerowych, w tym programów i licencji</t>
  </si>
  <si>
    <t>85295</t>
  </si>
  <si>
    <t>Pozostała działalność</t>
  </si>
  <si>
    <t>Ośrodek Pomocy Społecznej</t>
  </si>
  <si>
    <t>3110</t>
  </si>
  <si>
    <t>Świadczenia społeczne</t>
  </si>
  <si>
    <t>854</t>
  </si>
  <si>
    <t>Edukacyjna opieka wychowawcza</t>
  </si>
  <si>
    <t>85401</t>
  </si>
  <si>
    <t>Świetlice szkolne</t>
  </si>
  <si>
    <t>Miejska Szkoła Podstawowa</t>
  </si>
  <si>
    <t>4010</t>
  </si>
  <si>
    <t>Wynagrodzenia osobowe pracowników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</si>
  <si>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</si>
  <si>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</si>
  <si>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</si>
  <si>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</si>
  <si>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</si>
  <si>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</si>
  <si>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4440</t>
  </si>
  <si>
    <t>Odpisy na Zakładowy Fundusz Świadczeń Socjalnych</t>
  </si>
  <si>
    <t>4740</t>
  </si>
  <si>
    <t>Zakup materiałówpapierniczych do sprzętu druklarskiego i urządzeń kserograficznych</t>
  </si>
  <si>
    <t>900</t>
  </si>
  <si>
    <t>Gospodarka komunalna i ochrona środowiska</t>
  </si>
  <si>
    <t>90001</t>
  </si>
  <si>
    <t>Gospodarka ściekowa i ochrona wód</t>
  </si>
  <si>
    <t xml:space="preserve">Urząd Miasta </t>
  </si>
  <si>
    <t>4270</t>
  </si>
  <si>
    <t>Zakup usług remontowych</t>
  </si>
  <si>
    <t>4300</t>
  </si>
  <si>
    <t>Zakup usług pozostałych</t>
  </si>
  <si>
    <t>90002</t>
  </si>
  <si>
    <t>Gospodarka odpadami</t>
  </si>
  <si>
    <t xml:space="preserve">Urząd Miasta </t>
  </si>
  <si>
    <t>4300</t>
  </si>
  <si>
    <t>Zakup usług pozostałych</t>
  </si>
  <si>
    <t>90003</t>
  </si>
  <si>
    <t>Oczyszczanie miast i wsi</t>
  </si>
  <si>
    <t xml:space="preserve">Urząd Miasta </t>
  </si>
  <si>
    <t>4010</t>
  </si>
  <si>
    <t>Wynagrodzenia osobowe pracowników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</si>
  <si>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</si>
  <si>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</si>
  <si>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</si>
  <si>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</si>
  <si>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</si>
  <si>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</si>
  <si>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90004</t>
  </si>
  <si>
    <t>Utrzymanie zieleni w miastach i gminach</t>
  </si>
  <si>
    <t xml:space="preserve">Urząd Miasta </t>
  </si>
  <si>
    <t>4010</t>
  </si>
  <si>
    <t>Wynagrodzenia osobowe pracowników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</si>
  <si>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</si>
  <si>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</si>
  <si>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</si>
  <si>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</si>
  <si>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</si>
  <si>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</si>
  <si>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</si>
  <si>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</si>
  <si>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90015</t>
  </si>
  <si>
    <t>Oświetlenie ulic, placów i dróg</t>
  </si>
  <si>
    <t xml:space="preserve">Urząd Miasta </t>
  </si>
  <si>
    <t>4260</t>
  </si>
  <si>
    <t>Zakup energii</t>
  </si>
  <si>
    <t>4270</t>
  </si>
  <si>
    <t>Zakup usług remontowych</t>
  </si>
  <si>
    <t>4300</t>
  </si>
  <si>
    <t>Zakup usług pozostałych</t>
  </si>
  <si>
    <t>6059</t>
  </si>
  <si>
    <t>Wydatki inwestycyjne jednostek budżetowych</t>
  </si>
  <si>
    <t>90095</t>
  </si>
  <si>
    <t>Pozostała działalność</t>
  </si>
  <si>
    <t xml:space="preserve">Urząd Miasta </t>
  </si>
  <si>
    <t>4170</t>
  </si>
  <si>
    <t>Wynagrodzenia bezosobowe</t>
  </si>
  <si>
    <t>4260</t>
  </si>
  <si>
    <t>Zakup energii</t>
  </si>
  <si>
    <t>4300</t>
  </si>
  <si>
    <t>Zakup usług pozostałych</t>
  </si>
  <si>
    <t>4430</t>
  </si>
  <si>
    <t xml:space="preserve">Różne opłaty i składki </t>
  </si>
  <si>
    <t>921</t>
  </si>
  <si>
    <t>Kultura i ochrona dziedzictwa narodowego</t>
  </si>
  <si>
    <t xml:space="preserve">Urząd Miasta </t>
  </si>
  <si>
    <t>92109</t>
  </si>
  <si>
    <t>Domy i ośrodki kultury, swietlice i kluby</t>
  </si>
  <si>
    <t>2480</t>
  </si>
  <si>
    <t>Dotacja podmiotowa z budżetu dla samorządowej instytucji kultury</t>
  </si>
  <si>
    <t>92116</t>
  </si>
  <si>
    <t>Biblioteki</t>
  </si>
  <si>
    <t>2480</t>
  </si>
  <si>
    <t>Dotacja podmiotowa z budżetu dla samorządowej instytucji kultury</t>
  </si>
  <si>
    <t>92120</t>
  </si>
  <si>
    <t>Ochrona i konserwacja zabytków</t>
  </si>
  <si>
    <t>2720</t>
  </si>
  <si>
    <t>Dotacje celowe z budżetu na finansowanie lub dofinansowanie prac remontowych i konserwatorskich obiektów zabytkowych przekazane jednostkom niezaliczanym do sektora finansów publicznych</t>
  </si>
  <si>
    <t>926</t>
  </si>
  <si>
    <t>Kultura fizyczna i sport</t>
  </si>
  <si>
    <t xml:space="preserve">Urząd Miasta </t>
  </si>
  <si>
    <t>92601</t>
  </si>
  <si>
    <t>Obiekty sportowe</t>
  </si>
  <si>
    <t>Wydatki inwestycyjne jednostek budżetowych</t>
  </si>
  <si>
    <t>Ogółem wydatki</t>
  </si>
  <si>
    <t>Wpłaty od jednostek na fundusz celowy</t>
  </si>
  <si>
    <t>Składki na ubezpieczenie zdrowotne opłacane za osoby pobierajace świadczenia z pomocy społecznej oraz niektóre świadczenia rodzinne oraz za osoby uczestniczące w zajęciach w centrum integracji społecznej</t>
  </si>
  <si>
    <t>4810</t>
  </si>
  <si>
    <t xml:space="preserve">Rezerwy </t>
  </si>
  <si>
    <t>Zakup usług obejmujacych wykonanie ekspertyz, analiz i opinii</t>
  </si>
  <si>
    <t>Opłaty z tytułu zakupu  usług telekomunikacyjnych telefonii komórkowej</t>
  </si>
  <si>
    <t>Opłaty z tytułu zakupu usług telekomunikacyjnych telefonii stacjonarnej</t>
  </si>
  <si>
    <t>75414</t>
  </si>
  <si>
    <t>Obrona cywilna</t>
  </si>
  <si>
    <t xml:space="preserve">               Układ wykonawczy budżetu gminy Jedlina-Zdrój na 2009r. </t>
  </si>
  <si>
    <t>Zakup materiałów i wypoażenia</t>
  </si>
  <si>
    <t>6060</t>
  </si>
  <si>
    <t>Wydatki na zakupy  inwestycyjne jednostek budżetowych</t>
  </si>
  <si>
    <t>4590</t>
  </si>
  <si>
    <t>Kary i odszkodowania wypłacane na rzecz osób fizycznych</t>
  </si>
  <si>
    <t>Podróże słuzbowe zagraniczne</t>
  </si>
  <si>
    <t>75704</t>
  </si>
  <si>
    <t>Rozliczenia z tytułu poręczeń i gwarancji udzialonych przez Skarb Państwa lub jednostkę samorządu terytorialnego</t>
  </si>
  <si>
    <t>8020</t>
  </si>
  <si>
    <t>Wypłaty tytułu poręczeń i gwarancji</t>
  </si>
  <si>
    <t>Urząd Miasta</t>
  </si>
  <si>
    <t>85202</t>
  </si>
  <si>
    <t>Domy Pomocy Społecznej</t>
  </si>
  <si>
    <t>4330</t>
  </si>
  <si>
    <t>Zakup usług przez jednostki samorządu terytorialnego od innych jednostek samorządu terytorialnego</t>
  </si>
  <si>
    <t>OPS/UM</t>
  </si>
  <si>
    <t>Razem:</t>
  </si>
  <si>
    <t xml:space="preserve">     Układ wykonawczy budżetu gminy Jedlina-Zdrój na 2009r. </t>
  </si>
  <si>
    <t>Zakup materiałówpapierniczych do sprzętu drukarskiego i urządzeń kserograficznych</t>
  </si>
  <si>
    <t>Zasiłki i pomoc w naturze oraz składki na ubezpieczenia emerytalne i rentowe</t>
  </si>
  <si>
    <t>Zakup materiałów papierniczych do sprzętu drukarskiego i urządzeń kserograficznych</t>
  </si>
  <si>
    <t>Zakup pomocy naukowych, dydaktycznych          i książek</t>
  </si>
  <si>
    <t xml:space="preserve">Układ wykonawczy budżetu gminy Jedlina-Zdrój na 2009r. </t>
  </si>
  <si>
    <t>Zakup materiałów papierniczych do sprzętu drukarskiego   i urządzeń kserograficznych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</si>
</sst>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8">
    <font>
      <sz val="10"/>
      <name val="Arial"/>
      <family val="0"/>
    </font>
    <font>
      <b/>
      <sz val="14"/>
      <name val="Times New Roman"/>
      <family val="0"/>
    </font>
    <font>
      <sz val="14"/>
      <name val="Arial CE"/>
      <family val="2"/>
    </font>
    <font>
      <b/>
      <sz val="12"/>
      <name val="Times New Roman"/>
      <family val="2"/>
    </font>
    <font>
      <sz val="10"/>
      <name val="Arial CE"/>
      <family val="2"/>
    </font>
    <font>
      <b/>
      <sz val="8"/>
      <name val="Arial"/>
      <family val="2"/>
    </font>
    <font>
      <sz val="8"/>
      <name val="Arial"/>
      <family val="0"/>
    </font>
    <font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horizontal="center" vertical="center" wrapText="1"/>
    </xf>
    <xf numFmtId="0" fontId="0" fillId="2" borderId="0" xfId="0" applyFill="1" applyAlignment="1">
      <alignment/>
    </xf>
    <xf numFmtId="4" fontId="5" fillId="2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vertical="top" wrapText="1"/>
    </xf>
    <xf numFmtId="4" fontId="6" fillId="3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vertical="top" wrapText="1"/>
    </xf>
    <xf numFmtId="49" fontId="6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vertical="top" wrapText="1"/>
    </xf>
    <xf numFmtId="4" fontId="6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" fontId="0" fillId="0" borderId="8" xfId="0" applyNumberFormat="1" applyFont="1" applyBorder="1" applyAlignment="1">
      <alignment/>
    </xf>
    <xf numFmtId="0" fontId="6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49" fontId="7" fillId="0" borderId="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justify" vertical="top" wrapText="1"/>
    </xf>
    <xf numFmtId="0" fontId="6" fillId="0" borderId="8" xfId="0" applyFont="1" applyBorder="1" applyAlignment="1">
      <alignment/>
    </xf>
    <xf numFmtId="0" fontId="6" fillId="0" borderId="11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top" wrapText="1"/>
    </xf>
    <xf numFmtId="0" fontId="6" fillId="0" borderId="3" xfId="0" applyFont="1" applyFill="1" applyBorder="1" applyAlignment="1">
      <alignment horizontal="fill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8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justify" vertical="top" wrapText="1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5"/>
  <sheetViews>
    <sheetView tabSelected="1" workbookViewId="0" topLeftCell="A163">
      <selection activeCell="D176" sqref="D176:E176"/>
    </sheetView>
  </sheetViews>
  <sheetFormatPr defaultColWidth="9.140625" defaultRowHeight="12.75"/>
  <cols>
    <col min="1" max="1" width="5.140625" style="1" customWidth="1"/>
    <col min="2" max="3" width="7.8515625" style="1" customWidth="1"/>
    <col min="4" max="4" width="11.57421875" style="1" customWidth="1"/>
    <col min="5" max="5" width="41.00390625" style="1" customWidth="1"/>
    <col min="6" max="6" width="15.421875" style="1" customWidth="1"/>
    <col min="7" max="7" width="22.421875" style="1" customWidth="1"/>
    <col min="8" max="16384" width="11.57421875" style="1" customWidth="1"/>
  </cols>
  <sheetData>
    <row r="1" ht="6" customHeight="1"/>
    <row r="2" spans="1:9" ht="18.75">
      <c r="A2" s="72" t="s">
        <v>555</v>
      </c>
      <c r="B2" s="72"/>
      <c r="C2" s="72"/>
      <c r="D2" s="72"/>
      <c r="E2" s="72"/>
      <c r="F2" s="72"/>
      <c r="G2" s="72"/>
      <c r="H2" s="39"/>
      <c r="I2" s="39"/>
    </row>
    <row r="3" spans="1:7" ht="7.5" customHeight="1">
      <c r="A3" s="2"/>
      <c r="B3" s="2"/>
      <c r="C3" s="2"/>
      <c r="D3" s="2"/>
      <c r="E3" s="2"/>
      <c r="F3" s="2"/>
      <c r="G3" s="2"/>
    </row>
    <row r="4" spans="1:7" ht="15.75">
      <c r="A4" s="68" t="s">
        <v>0</v>
      </c>
      <c r="B4" s="68"/>
      <c r="C4" s="68"/>
      <c r="D4" s="68"/>
      <c r="E4" s="3"/>
      <c r="F4" s="3"/>
      <c r="G4" s="3"/>
    </row>
    <row r="5" spans="1:7" ht="12.75" customHeight="1">
      <c r="A5" s="69" t="s">
        <v>1</v>
      </c>
      <c r="B5" s="70" t="s">
        <v>2</v>
      </c>
      <c r="C5" s="69" t="s">
        <v>3</v>
      </c>
      <c r="D5" s="71" t="s">
        <v>4</v>
      </c>
      <c r="E5" s="71"/>
      <c r="F5" s="69" t="s">
        <v>5</v>
      </c>
      <c r="G5" s="69" t="s">
        <v>6</v>
      </c>
    </row>
    <row r="6" spans="1:7" ht="12.75" customHeight="1">
      <c r="A6" s="69"/>
      <c r="B6" s="70"/>
      <c r="C6" s="69"/>
      <c r="D6" s="71"/>
      <c r="E6" s="71"/>
      <c r="F6" s="69"/>
      <c r="G6" s="69"/>
    </row>
    <row r="7" spans="1:7" ht="5.25" customHeight="1">
      <c r="A7" s="69"/>
      <c r="B7" s="70"/>
      <c r="C7" s="69"/>
      <c r="D7" s="71"/>
      <c r="E7" s="71"/>
      <c r="F7" s="69"/>
      <c r="G7" s="69"/>
    </row>
    <row r="8" spans="1:7" ht="12.75">
      <c r="A8" s="4">
        <v>1</v>
      </c>
      <c r="B8" s="4">
        <v>2</v>
      </c>
      <c r="C8" s="5"/>
      <c r="D8" s="64">
        <v>3</v>
      </c>
      <c r="E8" s="64"/>
      <c r="F8" s="4">
        <v>4</v>
      </c>
      <c r="G8" s="4">
        <v>5</v>
      </c>
    </row>
    <row r="9" spans="1:7" ht="12.75">
      <c r="A9" s="6" t="s">
        <v>7</v>
      </c>
      <c r="B9" s="6"/>
      <c r="C9" s="6"/>
      <c r="D9" s="65" t="s">
        <v>8</v>
      </c>
      <c r="E9" s="65"/>
      <c r="F9" s="7">
        <f>SUM(F10)</f>
        <v>150</v>
      </c>
      <c r="G9" s="8" t="s">
        <v>9</v>
      </c>
    </row>
    <row r="10" spans="1:7" ht="12.75">
      <c r="A10" s="4"/>
      <c r="B10" s="5" t="s">
        <v>10</v>
      </c>
      <c r="C10" s="5"/>
      <c r="D10" s="66" t="s">
        <v>11</v>
      </c>
      <c r="E10" s="66"/>
      <c r="F10" s="9">
        <f>SUM(F11)</f>
        <v>150</v>
      </c>
      <c r="G10" s="10"/>
    </row>
    <row r="11" spans="1:7" ht="39" customHeight="1">
      <c r="A11" s="11"/>
      <c r="B11" s="12"/>
      <c r="C11" s="12" t="s">
        <v>12</v>
      </c>
      <c r="D11" s="43" t="s">
        <v>13</v>
      </c>
      <c r="E11" s="67"/>
      <c r="F11" s="13">
        <v>150</v>
      </c>
      <c r="G11" s="14"/>
    </row>
    <row r="12" spans="1:7" ht="12.75">
      <c r="A12" s="15" t="s">
        <v>14</v>
      </c>
      <c r="B12" s="15"/>
      <c r="C12" s="15"/>
      <c r="D12" s="45" t="s">
        <v>15</v>
      </c>
      <c r="E12" s="45"/>
      <c r="F12" s="16">
        <f>SUM(F13)</f>
        <v>9000</v>
      </c>
      <c r="G12" s="17" t="s">
        <v>16</v>
      </c>
    </row>
    <row r="13" spans="1:7" ht="12.75">
      <c r="A13" s="18"/>
      <c r="B13" s="18" t="s">
        <v>17</v>
      </c>
      <c r="C13" s="18"/>
      <c r="D13" s="51" t="s">
        <v>18</v>
      </c>
      <c r="E13" s="51"/>
      <c r="F13" s="19">
        <f>SUM(F14:F15)</f>
        <v>9000</v>
      </c>
      <c r="G13" s="20"/>
    </row>
    <row r="14" spans="1:7" ht="12.75">
      <c r="A14" s="18"/>
      <c r="B14" s="18"/>
      <c r="C14" s="18" t="s">
        <v>19</v>
      </c>
      <c r="D14" s="51" t="s">
        <v>20</v>
      </c>
      <c r="E14" s="51"/>
      <c r="F14" s="19">
        <v>5000</v>
      </c>
      <c r="G14" s="20"/>
    </row>
    <row r="15" spans="1:7" ht="12.75">
      <c r="A15" s="18"/>
      <c r="B15" s="18"/>
      <c r="C15" s="18" t="s">
        <v>21</v>
      </c>
      <c r="D15" s="51" t="s">
        <v>22</v>
      </c>
      <c r="E15" s="51"/>
      <c r="F15" s="19">
        <v>4000</v>
      </c>
      <c r="G15" s="20"/>
    </row>
    <row r="16" spans="1:7" ht="12.75">
      <c r="A16" s="15" t="s">
        <v>23</v>
      </c>
      <c r="B16" s="15"/>
      <c r="C16" s="15"/>
      <c r="D16" s="45" t="s">
        <v>24</v>
      </c>
      <c r="E16" s="45"/>
      <c r="F16" s="16">
        <f>SUM(F17)</f>
        <v>3500</v>
      </c>
      <c r="G16" s="17" t="s">
        <v>25</v>
      </c>
    </row>
    <row r="17" spans="1:7" ht="12.75">
      <c r="A17" s="18"/>
      <c r="B17" s="18" t="s">
        <v>26</v>
      </c>
      <c r="C17" s="18"/>
      <c r="D17" s="51" t="s">
        <v>27</v>
      </c>
      <c r="E17" s="51"/>
      <c r="F17" s="19">
        <f>SUM(F18:F19)</f>
        <v>3500</v>
      </c>
      <c r="G17" s="20"/>
    </row>
    <row r="18" spans="1:7" ht="12.75">
      <c r="A18" s="18"/>
      <c r="B18" s="18"/>
      <c r="C18" s="18" t="s">
        <v>28</v>
      </c>
      <c r="D18" s="51" t="s">
        <v>29</v>
      </c>
      <c r="E18" s="51"/>
      <c r="F18" s="19">
        <v>1500</v>
      </c>
      <c r="G18" s="20"/>
    </row>
    <row r="19" spans="1:7" ht="12.75">
      <c r="A19" s="18"/>
      <c r="B19" s="18"/>
      <c r="C19" s="18" t="s">
        <v>30</v>
      </c>
      <c r="D19" s="51" t="s">
        <v>31</v>
      </c>
      <c r="E19" s="51"/>
      <c r="F19" s="19">
        <v>2000</v>
      </c>
      <c r="G19" s="20"/>
    </row>
    <row r="20" spans="1:7" ht="12.75">
      <c r="A20" s="15" t="s">
        <v>32</v>
      </c>
      <c r="B20" s="15"/>
      <c r="C20" s="15"/>
      <c r="D20" s="45" t="s">
        <v>33</v>
      </c>
      <c r="E20" s="45"/>
      <c r="F20" s="16">
        <f>SUM(F21)</f>
        <v>4036000</v>
      </c>
      <c r="G20" s="29" t="s">
        <v>9</v>
      </c>
    </row>
    <row r="21" spans="1:7" ht="12.75">
      <c r="A21" s="18"/>
      <c r="B21" s="18" t="s">
        <v>34</v>
      </c>
      <c r="C21" s="18"/>
      <c r="D21" s="51" t="s">
        <v>35</v>
      </c>
      <c r="E21" s="51"/>
      <c r="F21" s="19">
        <f>SUM(F22:F33)</f>
        <v>4036000</v>
      </c>
      <c r="G21" s="20"/>
    </row>
    <row r="22" spans="1:7" ht="12.75">
      <c r="A22" s="18"/>
      <c r="B22" s="18"/>
      <c r="C22" s="18" t="s">
        <v>36</v>
      </c>
      <c r="D22" s="51" t="s">
        <v>37</v>
      </c>
      <c r="E22" s="51"/>
      <c r="F22" s="19">
        <v>2000</v>
      </c>
      <c r="G22" s="20"/>
    </row>
    <row r="23" spans="1:7" ht="12.75">
      <c r="A23" s="18"/>
      <c r="B23" s="18"/>
      <c r="C23" s="18" t="s">
        <v>38</v>
      </c>
      <c r="D23" s="51" t="s">
        <v>39</v>
      </c>
      <c r="E23" s="51"/>
      <c r="F23" s="19">
        <v>15000</v>
      </c>
      <c r="G23" s="20"/>
    </row>
    <row r="24" spans="1:7" ht="12.75">
      <c r="A24" s="18"/>
      <c r="B24" s="18"/>
      <c r="C24" s="18" t="s">
        <v>40</v>
      </c>
      <c r="D24" s="51" t="s">
        <v>41</v>
      </c>
      <c r="E24" s="51"/>
      <c r="F24" s="19">
        <v>4000</v>
      </c>
      <c r="G24" s="20"/>
    </row>
    <row r="25" spans="1:7" ht="12.75">
      <c r="A25" s="18"/>
      <c r="B25" s="18"/>
      <c r="C25" s="18" t="s">
        <v>42</v>
      </c>
      <c r="D25" s="51" t="s">
        <v>43</v>
      </c>
      <c r="E25" s="51"/>
      <c r="F25" s="19">
        <v>2870</v>
      </c>
      <c r="G25" s="20"/>
    </row>
    <row r="26" spans="1:7" ht="12.75">
      <c r="A26" s="18"/>
      <c r="B26" s="18"/>
      <c r="C26" s="18" t="s">
        <v>44</v>
      </c>
      <c r="D26" s="51" t="s">
        <v>45</v>
      </c>
      <c r="E26" s="51"/>
      <c r="F26" s="19">
        <v>500</v>
      </c>
      <c r="G26" s="20"/>
    </row>
    <row r="27" spans="1:7" ht="12.75">
      <c r="A27" s="18"/>
      <c r="B27" s="18"/>
      <c r="C27" s="18" t="s">
        <v>46</v>
      </c>
      <c r="D27" s="51" t="s">
        <v>47</v>
      </c>
      <c r="E27" s="51"/>
      <c r="F27" s="19">
        <v>23630</v>
      </c>
      <c r="G27" s="20"/>
    </row>
    <row r="28" spans="1:7" ht="12.75">
      <c r="A28" s="18"/>
      <c r="B28" s="18"/>
      <c r="C28" s="18" t="s">
        <v>48</v>
      </c>
      <c r="D28" s="51" t="s">
        <v>49</v>
      </c>
      <c r="E28" s="51"/>
      <c r="F28" s="19">
        <v>50000</v>
      </c>
      <c r="G28" s="20"/>
    </row>
    <row r="29" spans="1:7" ht="12.75">
      <c r="A29" s="18"/>
      <c r="B29" s="18"/>
      <c r="C29" s="18" t="s">
        <v>50</v>
      </c>
      <c r="D29" s="51" t="s">
        <v>51</v>
      </c>
      <c r="E29" s="51"/>
      <c r="F29" s="19">
        <v>140000</v>
      </c>
      <c r="G29" s="20"/>
    </row>
    <row r="30" spans="1:7" ht="12.75">
      <c r="A30" s="18"/>
      <c r="B30" s="18"/>
      <c r="C30" s="21">
        <v>4430</v>
      </c>
      <c r="D30" s="51" t="s">
        <v>52</v>
      </c>
      <c r="E30" s="51"/>
      <c r="F30" s="19">
        <v>2000</v>
      </c>
      <c r="G30" s="20"/>
    </row>
    <row r="31" spans="1:7" ht="12.75">
      <c r="A31" s="18"/>
      <c r="B31" s="18"/>
      <c r="C31" s="18" t="s">
        <v>53</v>
      </c>
      <c r="D31" s="51" t="s">
        <v>54</v>
      </c>
      <c r="E31" s="51"/>
      <c r="F31" s="19">
        <v>3633000</v>
      </c>
      <c r="G31" s="20"/>
    </row>
    <row r="32" spans="1:7" ht="12.75">
      <c r="A32" s="18"/>
      <c r="B32" s="18"/>
      <c r="C32" s="18" t="s">
        <v>55</v>
      </c>
      <c r="D32" s="51" t="s">
        <v>54</v>
      </c>
      <c r="E32" s="51"/>
      <c r="F32" s="19">
        <v>81500</v>
      </c>
      <c r="G32" s="20"/>
    </row>
    <row r="33" spans="1:7" ht="12.75">
      <c r="A33" s="18"/>
      <c r="B33" s="18"/>
      <c r="C33" s="18" t="s">
        <v>56</v>
      </c>
      <c r="D33" s="51" t="s">
        <v>54</v>
      </c>
      <c r="E33" s="51"/>
      <c r="F33" s="19">
        <v>81500</v>
      </c>
      <c r="G33" s="20"/>
    </row>
    <row r="34" spans="1:7" ht="12.75">
      <c r="A34" s="15" t="s">
        <v>57</v>
      </c>
      <c r="B34" s="15"/>
      <c r="C34" s="15"/>
      <c r="D34" s="45" t="s">
        <v>58</v>
      </c>
      <c r="E34" s="45"/>
      <c r="F34" s="16">
        <f>SUM(F35)</f>
        <v>330000</v>
      </c>
      <c r="G34" s="17" t="s">
        <v>59</v>
      </c>
    </row>
    <row r="35" spans="1:7" ht="12.75">
      <c r="A35" s="18"/>
      <c r="B35" s="18" t="s">
        <v>60</v>
      </c>
      <c r="C35" s="18"/>
      <c r="D35" s="51" t="s">
        <v>61</v>
      </c>
      <c r="E35" s="51"/>
      <c r="F35" s="19">
        <f>SUM(F36:F37)</f>
        <v>330000</v>
      </c>
      <c r="G35" s="20"/>
    </row>
    <row r="36" spans="1:7" ht="12.75">
      <c r="A36" s="18"/>
      <c r="B36" s="18"/>
      <c r="C36" s="18" t="s">
        <v>62</v>
      </c>
      <c r="D36" s="51" t="s">
        <v>63</v>
      </c>
      <c r="E36" s="51"/>
      <c r="F36" s="19">
        <v>0</v>
      </c>
      <c r="G36" s="20"/>
    </row>
    <row r="37" spans="1:7" ht="12.75">
      <c r="A37" s="18"/>
      <c r="B37" s="18"/>
      <c r="C37" s="18" t="s">
        <v>64</v>
      </c>
      <c r="D37" s="51" t="s">
        <v>65</v>
      </c>
      <c r="E37" s="51"/>
      <c r="F37" s="19">
        <v>330000</v>
      </c>
      <c r="G37" s="20"/>
    </row>
    <row r="38" spans="1:7" ht="12.75">
      <c r="A38" s="15" t="s">
        <v>66</v>
      </c>
      <c r="B38" s="15"/>
      <c r="C38" s="15"/>
      <c r="D38" s="45" t="s">
        <v>67</v>
      </c>
      <c r="E38" s="45"/>
      <c r="F38" s="16">
        <f>SUM(F39,F46)</f>
        <v>700000</v>
      </c>
      <c r="G38" s="17" t="s">
        <v>68</v>
      </c>
    </row>
    <row r="39" spans="1:7" ht="12.75">
      <c r="A39" s="18"/>
      <c r="B39" s="18" t="s">
        <v>69</v>
      </c>
      <c r="C39" s="18"/>
      <c r="D39" s="51" t="s">
        <v>70</v>
      </c>
      <c r="E39" s="51"/>
      <c r="F39" s="19">
        <f>SUM(F40:F45)</f>
        <v>150000</v>
      </c>
      <c r="G39" s="20"/>
    </row>
    <row r="40" spans="1:7" ht="12.75">
      <c r="A40" s="18"/>
      <c r="B40" s="18"/>
      <c r="C40" s="18" t="s">
        <v>71</v>
      </c>
      <c r="D40" s="51" t="s">
        <v>72</v>
      </c>
      <c r="E40" s="51"/>
      <c r="F40" s="19">
        <v>5000</v>
      </c>
      <c r="G40" s="20"/>
    </row>
    <row r="41" spans="1:7" ht="12.75">
      <c r="A41" s="18"/>
      <c r="B41" s="18"/>
      <c r="C41" s="18" t="s">
        <v>73</v>
      </c>
      <c r="D41" s="51" t="s">
        <v>74</v>
      </c>
      <c r="E41" s="51"/>
      <c r="F41" s="19">
        <v>120000</v>
      </c>
      <c r="G41" s="20"/>
    </row>
    <row r="42" spans="1:7" ht="12.75">
      <c r="A42" s="18"/>
      <c r="B42" s="18"/>
      <c r="C42" s="18" t="s">
        <v>75</v>
      </c>
      <c r="D42" s="51" t="s">
        <v>76</v>
      </c>
      <c r="E42" s="51"/>
      <c r="F42" s="19">
        <v>5000</v>
      </c>
      <c r="G42" s="20"/>
    </row>
    <row r="43" spans="1:7" ht="12.75">
      <c r="A43" s="18"/>
      <c r="B43" s="18"/>
      <c r="C43" s="18" t="s">
        <v>77</v>
      </c>
      <c r="D43" s="51" t="s">
        <v>78</v>
      </c>
      <c r="E43" s="51"/>
      <c r="F43" s="19">
        <v>5000</v>
      </c>
      <c r="G43" s="20"/>
    </row>
    <row r="44" spans="1:7" ht="12.75">
      <c r="A44" s="18"/>
      <c r="B44" s="18"/>
      <c r="C44" s="18" t="s">
        <v>559</v>
      </c>
      <c r="D44" s="61" t="s">
        <v>560</v>
      </c>
      <c r="E44" s="62"/>
      <c r="F44" s="19">
        <v>5000</v>
      </c>
      <c r="G44" s="20"/>
    </row>
    <row r="45" spans="1:7" ht="12.75">
      <c r="A45" s="18"/>
      <c r="B45" s="18"/>
      <c r="C45" s="18" t="s">
        <v>79</v>
      </c>
      <c r="D45" s="51" t="s">
        <v>80</v>
      </c>
      <c r="E45" s="51"/>
      <c r="F45" s="19">
        <v>10000</v>
      </c>
      <c r="G45" s="20"/>
    </row>
    <row r="46" spans="1:7" ht="12.75">
      <c r="A46" s="18"/>
      <c r="B46" s="18" t="s">
        <v>81</v>
      </c>
      <c r="C46" s="18"/>
      <c r="D46" s="51" t="s">
        <v>82</v>
      </c>
      <c r="E46" s="51"/>
      <c r="F46" s="19">
        <f>SUM(F47:F50)</f>
        <v>550000</v>
      </c>
      <c r="G46" s="20" t="s">
        <v>83</v>
      </c>
    </row>
    <row r="47" spans="1:7" ht="12.75">
      <c r="A47" s="18"/>
      <c r="B47" s="18"/>
      <c r="C47" s="27" t="s">
        <v>84</v>
      </c>
      <c r="D47" s="53" t="s">
        <v>85</v>
      </c>
      <c r="E47" s="53"/>
      <c r="F47" s="28">
        <v>10000</v>
      </c>
      <c r="G47" s="20"/>
    </row>
    <row r="48" spans="1:7" ht="12.75">
      <c r="A48" s="18"/>
      <c r="B48" s="18"/>
      <c r="C48" s="18" t="s">
        <v>86</v>
      </c>
      <c r="D48" s="63" t="s">
        <v>87</v>
      </c>
      <c r="E48" s="63"/>
      <c r="F48" s="19">
        <v>60000</v>
      </c>
      <c r="G48" s="20"/>
    </row>
    <row r="49" spans="1:7" ht="12.75">
      <c r="A49" s="18"/>
      <c r="B49" s="18"/>
      <c r="C49" s="27" t="s">
        <v>88</v>
      </c>
      <c r="D49" s="73" t="s">
        <v>89</v>
      </c>
      <c r="E49" s="73"/>
      <c r="F49" s="28">
        <v>200000</v>
      </c>
      <c r="G49" s="20"/>
    </row>
    <row r="50" spans="1:7" ht="12.75">
      <c r="A50" s="18"/>
      <c r="B50" s="18"/>
      <c r="C50" s="27" t="s">
        <v>90</v>
      </c>
      <c r="D50" s="73" t="s">
        <v>91</v>
      </c>
      <c r="E50" s="73"/>
      <c r="F50" s="28">
        <v>280000</v>
      </c>
      <c r="G50" s="20"/>
    </row>
    <row r="51" spans="1:7" ht="12.75">
      <c r="A51" s="15" t="s">
        <v>92</v>
      </c>
      <c r="B51" s="15"/>
      <c r="C51" s="15"/>
      <c r="D51" s="75" t="s">
        <v>93</v>
      </c>
      <c r="E51" s="75"/>
      <c r="F51" s="16">
        <f>SUM(F52,F55)</f>
        <v>230000</v>
      </c>
      <c r="G51" s="17" t="s">
        <v>94</v>
      </c>
    </row>
    <row r="52" spans="1:7" ht="12.75">
      <c r="A52" s="18"/>
      <c r="B52" s="18" t="s">
        <v>95</v>
      </c>
      <c r="C52" s="18"/>
      <c r="D52" s="51" t="s">
        <v>96</v>
      </c>
      <c r="E52" s="51"/>
      <c r="F52" s="19">
        <f>SUM(F53:F54)</f>
        <v>130000</v>
      </c>
      <c r="G52" s="20"/>
    </row>
    <row r="53" spans="1:7" ht="12.75">
      <c r="A53" s="18"/>
      <c r="B53" s="18"/>
      <c r="C53" s="18" t="s">
        <v>97</v>
      </c>
      <c r="D53" s="51" t="s">
        <v>98</v>
      </c>
      <c r="E53" s="51"/>
      <c r="F53" s="19">
        <v>30000</v>
      </c>
      <c r="G53" s="20"/>
    </row>
    <row r="54" spans="1:7" ht="12.75">
      <c r="A54" s="18"/>
      <c r="B54" s="18"/>
      <c r="C54" s="18" t="s">
        <v>99</v>
      </c>
      <c r="D54" s="51" t="s">
        <v>100</v>
      </c>
      <c r="E54" s="51"/>
      <c r="F54" s="19">
        <v>100000</v>
      </c>
      <c r="G54" s="20"/>
    </row>
    <row r="55" spans="1:7" ht="12.75">
      <c r="A55" s="18"/>
      <c r="B55" s="18" t="s">
        <v>101</v>
      </c>
      <c r="C55" s="18"/>
      <c r="D55" s="51" t="s">
        <v>102</v>
      </c>
      <c r="E55" s="51"/>
      <c r="F55" s="19">
        <f>SUM(F56:F63)</f>
        <v>100000</v>
      </c>
      <c r="G55" s="20"/>
    </row>
    <row r="56" spans="1:7" ht="12.75">
      <c r="A56" s="18"/>
      <c r="B56" s="18"/>
      <c r="C56" s="18" t="s">
        <v>38</v>
      </c>
      <c r="D56" s="51" t="s">
        <v>39</v>
      </c>
      <c r="E56" s="51"/>
      <c r="F56" s="19">
        <v>10000</v>
      </c>
      <c r="G56" s="20"/>
    </row>
    <row r="57" spans="1:7" ht="12.75">
      <c r="A57" s="18"/>
      <c r="B57" s="18"/>
      <c r="C57" s="18" t="s">
        <v>42</v>
      </c>
      <c r="D57" s="51" t="s">
        <v>43</v>
      </c>
      <c r="E57" s="51"/>
      <c r="F57" s="19">
        <v>1500</v>
      </c>
      <c r="G57" s="20"/>
    </row>
    <row r="58" spans="1:7" ht="12.75">
      <c r="A58" s="18"/>
      <c r="B58" s="18"/>
      <c r="C58" s="18" t="s">
        <v>44</v>
      </c>
      <c r="D58" s="51" t="s">
        <v>45</v>
      </c>
      <c r="E58" s="51"/>
      <c r="F58" s="19">
        <v>300</v>
      </c>
      <c r="G58" s="20"/>
    </row>
    <row r="59" spans="1:7" ht="12.75">
      <c r="A59" s="18"/>
      <c r="B59" s="18"/>
      <c r="C59" s="18" t="s">
        <v>103</v>
      </c>
      <c r="D59" s="51" t="s">
        <v>104</v>
      </c>
      <c r="E59" s="51"/>
      <c r="F59" s="19">
        <v>3500</v>
      </c>
      <c r="G59" s="20"/>
    </row>
    <row r="60" spans="1:7" ht="12.75">
      <c r="A60" s="18"/>
      <c r="B60" s="18"/>
      <c r="C60" s="18" t="s">
        <v>105</v>
      </c>
      <c r="D60" s="51" t="s">
        <v>106</v>
      </c>
      <c r="E60" s="51"/>
      <c r="F60" s="19">
        <v>1000</v>
      </c>
      <c r="G60" s="20"/>
    </row>
    <row r="61" spans="1:7" ht="12.75">
      <c r="A61" s="18"/>
      <c r="B61" s="18"/>
      <c r="C61" s="18" t="s">
        <v>107</v>
      </c>
      <c r="D61" s="51" t="s">
        <v>108</v>
      </c>
      <c r="E61" s="51"/>
      <c r="F61" s="19">
        <v>5000</v>
      </c>
      <c r="G61" s="20"/>
    </row>
    <row r="62" spans="1:7" ht="12.75">
      <c r="A62" s="18"/>
      <c r="B62" s="18"/>
      <c r="C62" s="18" t="s">
        <v>109</v>
      </c>
      <c r="D62" s="51" t="s">
        <v>110</v>
      </c>
      <c r="E62" s="51"/>
      <c r="F62" s="19">
        <v>18700</v>
      </c>
      <c r="G62" s="20"/>
    </row>
    <row r="63" spans="1:7" ht="12.75">
      <c r="A63" s="18"/>
      <c r="B63" s="18"/>
      <c r="C63" s="18" t="s">
        <v>53</v>
      </c>
      <c r="D63" s="63" t="s">
        <v>54</v>
      </c>
      <c r="E63" s="63"/>
      <c r="F63" s="19">
        <v>60000</v>
      </c>
      <c r="G63" s="20"/>
    </row>
    <row r="64" spans="1:7" ht="12.75">
      <c r="A64" s="15" t="s">
        <v>111</v>
      </c>
      <c r="B64" s="15"/>
      <c r="C64" s="15"/>
      <c r="D64" s="45" t="s">
        <v>112</v>
      </c>
      <c r="E64" s="45"/>
      <c r="F64" s="16">
        <f>SUM(F65,F74,F83,F109,F113)</f>
        <v>2255196</v>
      </c>
      <c r="G64" s="29" t="s">
        <v>9</v>
      </c>
    </row>
    <row r="65" spans="1:7" ht="12.75">
      <c r="A65" s="18"/>
      <c r="B65" s="18" t="s">
        <v>113</v>
      </c>
      <c r="C65" s="18"/>
      <c r="D65" s="51" t="s">
        <v>114</v>
      </c>
      <c r="E65" s="51"/>
      <c r="F65" s="19">
        <f>SUM(F66:F73)</f>
        <v>59246</v>
      </c>
      <c r="G65" s="20"/>
    </row>
    <row r="66" spans="1:7" ht="12.75">
      <c r="A66" s="18"/>
      <c r="B66" s="18"/>
      <c r="C66" s="18" t="s">
        <v>38</v>
      </c>
      <c r="D66" s="61" t="s">
        <v>39</v>
      </c>
      <c r="E66" s="62"/>
      <c r="F66" s="19">
        <v>37250</v>
      </c>
      <c r="G66" s="20"/>
    </row>
    <row r="67" spans="1:7" ht="12.75">
      <c r="A67" s="18"/>
      <c r="B67" s="18"/>
      <c r="C67" s="18" t="s">
        <v>40</v>
      </c>
      <c r="D67" s="61" t="s">
        <v>41</v>
      </c>
      <c r="E67" s="62"/>
      <c r="F67" s="19">
        <v>2950</v>
      </c>
      <c r="G67" s="20"/>
    </row>
    <row r="68" spans="1:7" ht="12.75">
      <c r="A68" s="18"/>
      <c r="B68" s="18"/>
      <c r="C68" s="18" t="s">
        <v>115</v>
      </c>
      <c r="D68" s="51" t="s">
        <v>116</v>
      </c>
      <c r="E68" s="51"/>
      <c r="F68" s="19">
        <v>6100</v>
      </c>
      <c r="G68" s="20" t="s">
        <v>9</v>
      </c>
    </row>
    <row r="69" spans="1:7" ht="12.75">
      <c r="A69" s="18"/>
      <c r="B69" s="18"/>
      <c r="C69" s="18" t="s">
        <v>117</v>
      </c>
      <c r="D69" s="51" t="s">
        <v>118</v>
      </c>
      <c r="E69" s="51"/>
      <c r="F69" s="19">
        <v>1000</v>
      </c>
      <c r="G69" s="20"/>
    </row>
    <row r="70" spans="1:7" ht="12.75">
      <c r="A70" s="18"/>
      <c r="B70" s="18"/>
      <c r="C70" s="18" t="s">
        <v>119</v>
      </c>
      <c r="D70" s="63" t="s">
        <v>120</v>
      </c>
      <c r="E70" s="63"/>
      <c r="F70" s="19">
        <v>5000</v>
      </c>
      <c r="G70" s="20"/>
    </row>
    <row r="71" spans="1:7" ht="12.75">
      <c r="A71" s="18"/>
      <c r="B71" s="18"/>
      <c r="C71" s="18" t="s">
        <v>121</v>
      </c>
      <c r="D71" s="63" t="s">
        <v>122</v>
      </c>
      <c r="E71" s="63"/>
      <c r="F71" s="19">
        <v>5500</v>
      </c>
      <c r="G71" s="20"/>
    </row>
    <row r="72" spans="1:7" ht="12.75">
      <c r="A72" s="18"/>
      <c r="B72" s="18"/>
      <c r="C72" s="18" t="s">
        <v>123</v>
      </c>
      <c r="D72" s="51" t="s">
        <v>124</v>
      </c>
      <c r="E72" s="51"/>
      <c r="F72" s="19">
        <v>446</v>
      </c>
      <c r="G72" s="20"/>
    </row>
    <row r="73" spans="1:7" ht="12.75">
      <c r="A73" s="18"/>
      <c r="B73" s="18"/>
      <c r="C73" s="18" t="s">
        <v>125</v>
      </c>
      <c r="D73" s="51" t="s">
        <v>126</v>
      </c>
      <c r="E73" s="51"/>
      <c r="F73" s="19">
        <v>1000</v>
      </c>
      <c r="G73" s="20"/>
    </row>
    <row r="74" spans="1:7" ht="12.75">
      <c r="A74" s="18"/>
      <c r="B74" s="18" t="s">
        <v>127</v>
      </c>
      <c r="C74" s="18"/>
      <c r="D74" s="51" t="s">
        <v>128</v>
      </c>
      <c r="E74" s="51"/>
      <c r="F74" s="19">
        <f>SUM(F75:F82)</f>
        <v>85000</v>
      </c>
      <c r="G74" s="20"/>
    </row>
    <row r="75" spans="1:7" ht="12.75">
      <c r="A75" s="18"/>
      <c r="B75" s="18"/>
      <c r="C75" s="18" t="s">
        <v>129</v>
      </c>
      <c r="D75" s="51" t="s">
        <v>130</v>
      </c>
      <c r="E75" s="51"/>
      <c r="F75" s="19">
        <v>70000</v>
      </c>
      <c r="G75" s="20"/>
    </row>
    <row r="76" spans="1:7" ht="12.75">
      <c r="A76" s="18"/>
      <c r="B76" s="18"/>
      <c r="C76" s="18" t="s">
        <v>131</v>
      </c>
      <c r="D76" s="51" t="s">
        <v>132</v>
      </c>
      <c r="E76" s="51"/>
      <c r="F76" s="19">
        <v>200</v>
      </c>
      <c r="G76" s="20"/>
    </row>
    <row r="77" spans="1:7" ht="12.75">
      <c r="A77" s="18"/>
      <c r="B77" s="18"/>
      <c r="C77" s="18" t="s">
        <v>133</v>
      </c>
      <c r="D77" s="51" t="s">
        <v>134</v>
      </c>
      <c r="E77" s="51"/>
      <c r="F77" s="19">
        <v>5000</v>
      </c>
      <c r="G77" s="20"/>
    </row>
    <row r="78" spans="1:7" ht="12.75">
      <c r="A78" s="18"/>
      <c r="B78" s="18"/>
      <c r="C78" s="18" t="s">
        <v>135</v>
      </c>
      <c r="D78" s="51" t="s">
        <v>136</v>
      </c>
      <c r="E78" s="51"/>
      <c r="F78" s="19">
        <v>5000</v>
      </c>
      <c r="G78" s="20"/>
    </row>
    <row r="79" spans="1:7" ht="12.75">
      <c r="A79" s="18"/>
      <c r="B79" s="18"/>
      <c r="C79" s="18" t="s">
        <v>137</v>
      </c>
      <c r="D79" s="51" t="s">
        <v>138</v>
      </c>
      <c r="E79" s="51"/>
      <c r="F79" s="19">
        <v>1000</v>
      </c>
      <c r="G79" s="20"/>
    </row>
    <row r="80" spans="1:7" ht="12.75">
      <c r="A80" s="18"/>
      <c r="B80" s="18"/>
      <c r="C80" s="18" t="s">
        <v>170</v>
      </c>
      <c r="D80" s="61" t="s">
        <v>561</v>
      </c>
      <c r="E80" s="62"/>
      <c r="F80" s="19">
        <v>800</v>
      </c>
      <c r="G80" s="20"/>
    </row>
    <row r="81" spans="1:7" ht="26.25" customHeight="1">
      <c r="A81" s="18"/>
      <c r="B81" s="18"/>
      <c r="C81" s="18" t="s">
        <v>139</v>
      </c>
      <c r="D81" s="51" t="s">
        <v>140</v>
      </c>
      <c r="E81" s="51"/>
      <c r="F81" s="19">
        <v>1500</v>
      </c>
      <c r="G81" s="20"/>
    </row>
    <row r="82" spans="1:7" ht="12.75">
      <c r="A82" s="18"/>
      <c r="B82" s="18"/>
      <c r="C82" s="18" t="s">
        <v>141</v>
      </c>
      <c r="D82" s="51" t="s">
        <v>142</v>
      </c>
      <c r="E82" s="51"/>
      <c r="F82" s="19">
        <v>1500</v>
      </c>
      <c r="G82" s="20"/>
    </row>
    <row r="83" spans="1:7" ht="12.75">
      <c r="A83" s="18"/>
      <c r="B83" s="18" t="s">
        <v>143</v>
      </c>
      <c r="C83" s="18"/>
      <c r="D83" s="51" t="s">
        <v>144</v>
      </c>
      <c r="E83" s="51"/>
      <c r="F83" s="19">
        <f>SUM(F84:F108)</f>
        <v>2049000</v>
      </c>
      <c r="G83" s="20"/>
    </row>
    <row r="84" spans="1:7" ht="12.75">
      <c r="A84" s="18"/>
      <c r="B84" s="18"/>
      <c r="C84" s="18" t="s">
        <v>145</v>
      </c>
      <c r="D84" s="51" t="s">
        <v>146</v>
      </c>
      <c r="E84" s="51"/>
      <c r="F84" s="19">
        <v>1000</v>
      </c>
      <c r="G84" s="20"/>
    </row>
    <row r="85" spans="1:7" ht="12.75">
      <c r="A85" s="18"/>
      <c r="B85" s="18"/>
      <c r="C85" s="18" t="s">
        <v>147</v>
      </c>
      <c r="D85" s="51" t="s">
        <v>148</v>
      </c>
      <c r="E85" s="51"/>
      <c r="F85" s="19">
        <v>1344700</v>
      </c>
      <c r="G85" s="20"/>
    </row>
    <row r="86" spans="1:7" ht="12.75">
      <c r="A86" s="18"/>
      <c r="B86" s="18"/>
      <c r="C86" s="18" t="s">
        <v>149</v>
      </c>
      <c r="D86" s="51" t="s">
        <v>150</v>
      </c>
      <c r="E86" s="51"/>
      <c r="F86" s="19">
        <v>91500</v>
      </c>
      <c r="G86" s="20"/>
    </row>
    <row r="87" spans="1:7" ht="12.75">
      <c r="A87" s="18"/>
      <c r="B87" s="18"/>
      <c r="C87" s="18" t="s">
        <v>151</v>
      </c>
      <c r="D87" s="51" t="s">
        <v>152</v>
      </c>
      <c r="E87" s="51"/>
      <c r="F87" s="19">
        <v>206500</v>
      </c>
      <c r="G87" s="20"/>
    </row>
    <row r="88" spans="1:7" ht="12.75">
      <c r="A88" s="18"/>
      <c r="B88" s="18"/>
      <c r="C88" s="18" t="s">
        <v>153</v>
      </c>
      <c r="D88" s="51" t="s">
        <v>154</v>
      </c>
      <c r="E88" s="51"/>
      <c r="F88" s="19">
        <v>33500</v>
      </c>
      <c r="G88" s="20"/>
    </row>
    <row r="89" spans="1:7" ht="12.75">
      <c r="A89" s="18"/>
      <c r="B89" s="18"/>
      <c r="C89" s="18" t="s">
        <v>155</v>
      </c>
      <c r="D89" s="51" t="s">
        <v>156</v>
      </c>
      <c r="E89" s="51"/>
      <c r="F89" s="19">
        <v>5000</v>
      </c>
      <c r="G89" s="20"/>
    </row>
    <row r="90" spans="1:7" ht="12.75">
      <c r="A90" s="18"/>
      <c r="B90" s="18"/>
      <c r="C90" s="18" t="s">
        <v>157</v>
      </c>
      <c r="D90" s="51" t="s">
        <v>158</v>
      </c>
      <c r="E90" s="51"/>
      <c r="F90" s="19">
        <v>50000</v>
      </c>
      <c r="G90" s="20"/>
    </row>
    <row r="91" spans="1:7" ht="12.75">
      <c r="A91" s="18"/>
      <c r="B91" s="18"/>
      <c r="C91" s="18" t="s">
        <v>159</v>
      </c>
      <c r="D91" s="51" t="s">
        <v>160</v>
      </c>
      <c r="E91" s="51"/>
      <c r="F91" s="19">
        <v>20000</v>
      </c>
      <c r="G91" s="20"/>
    </row>
    <row r="92" spans="1:7" ht="12.75">
      <c r="A92" s="18"/>
      <c r="B92" s="18"/>
      <c r="C92" s="18" t="s">
        <v>161</v>
      </c>
      <c r="D92" s="51" t="s">
        <v>162</v>
      </c>
      <c r="E92" s="51"/>
      <c r="F92" s="19">
        <v>10000</v>
      </c>
      <c r="G92" s="20"/>
    </row>
    <row r="93" spans="1:7" ht="12.75">
      <c r="A93" s="18"/>
      <c r="B93" s="18"/>
      <c r="C93" s="18" t="s">
        <v>163</v>
      </c>
      <c r="D93" s="51" t="s">
        <v>164</v>
      </c>
      <c r="E93" s="51"/>
      <c r="F93" s="19">
        <v>2000</v>
      </c>
      <c r="G93" s="20"/>
    </row>
    <row r="94" spans="1:7" ht="12.75">
      <c r="A94" s="18"/>
      <c r="B94" s="18"/>
      <c r="C94" s="18" t="s">
        <v>165</v>
      </c>
      <c r="D94" s="51" t="s">
        <v>166</v>
      </c>
      <c r="E94" s="51"/>
      <c r="F94" s="19">
        <v>80000</v>
      </c>
      <c r="G94" s="20"/>
    </row>
    <row r="95" spans="1:7" ht="12.75">
      <c r="A95" s="18"/>
      <c r="B95" s="18"/>
      <c r="C95" s="18" t="s">
        <v>167</v>
      </c>
      <c r="D95" s="51" t="s">
        <v>168</v>
      </c>
      <c r="E95" s="51"/>
      <c r="F95" s="19">
        <v>6000</v>
      </c>
      <c r="G95" s="20"/>
    </row>
    <row r="96" spans="1:7" ht="12.75">
      <c r="A96" s="18"/>
      <c r="B96" s="18"/>
      <c r="C96" s="18" t="s">
        <v>169</v>
      </c>
      <c r="D96" s="51" t="s">
        <v>551</v>
      </c>
      <c r="E96" s="51"/>
      <c r="F96" s="19">
        <v>9000</v>
      </c>
      <c r="G96" s="20"/>
    </row>
    <row r="97" spans="1:7" ht="12.75">
      <c r="A97" s="18"/>
      <c r="B97" s="18"/>
      <c r="C97" s="18" t="s">
        <v>267</v>
      </c>
      <c r="D97" s="61" t="s">
        <v>552</v>
      </c>
      <c r="E97" s="62"/>
      <c r="F97" s="19">
        <v>11000</v>
      </c>
      <c r="G97" s="20"/>
    </row>
    <row r="98" spans="1:7" ht="12.75">
      <c r="A98" s="18"/>
      <c r="B98" s="18"/>
      <c r="C98" s="18" t="s">
        <v>137</v>
      </c>
      <c r="D98" s="61" t="s">
        <v>138</v>
      </c>
      <c r="E98" s="62"/>
      <c r="F98" s="19">
        <v>20000</v>
      </c>
      <c r="G98" s="20"/>
    </row>
    <row r="99" spans="1:7" ht="12.75">
      <c r="A99" s="18"/>
      <c r="B99" s="18"/>
      <c r="C99" s="18" t="s">
        <v>170</v>
      </c>
      <c r="D99" s="51" t="s">
        <v>171</v>
      </c>
      <c r="E99" s="51"/>
      <c r="F99" s="19">
        <v>1000</v>
      </c>
      <c r="G99" s="20"/>
    </row>
    <row r="100" spans="1:7" ht="12.75">
      <c r="A100" s="18"/>
      <c r="B100" s="18"/>
      <c r="C100" s="18" t="s">
        <v>172</v>
      </c>
      <c r="D100" s="51" t="s">
        <v>173</v>
      </c>
      <c r="E100" s="51"/>
      <c r="F100" s="19">
        <v>1300</v>
      </c>
      <c r="G100" s="20"/>
    </row>
    <row r="101" spans="1:7" ht="12.75">
      <c r="A101" s="18"/>
      <c r="B101" s="18"/>
      <c r="C101" s="18" t="s">
        <v>174</v>
      </c>
      <c r="D101" s="51" t="s">
        <v>175</v>
      </c>
      <c r="E101" s="51"/>
      <c r="F101" s="19">
        <v>30000</v>
      </c>
      <c r="G101" s="20" t="s">
        <v>9</v>
      </c>
    </row>
    <row r="102" spans="1:7" ht="12.75">
      <c r="A102" s="18"/>
      <c r="B102" s="18"/>
      <c r="C102" s="18" t="s">
        <v>176</v>
      </c>
      <c r="D102" s="51" t="s">
        <v>177</v>
      </c>
      <c r="E102" s="51"/>
      <c r="F102" s="19">
        <v>4000</v>
      </c>
      <c r="G102" s="20"/>
    </row>
    <row r="103" spans="1:7" ht="12.75">
      <c r="A103" s="18"/>
      <c r="B103" s="18"/>
      <c r="C103" s="18" t="s">
        <v>178</v>
      </c>
      <c r="D103" s="51" t="s">
        <v>179</v>
      </c>
      <c r="E103" s="51"/>
      <c r="F103" s="19">
        <v>7500</v>
      </c>
      <c r="G103" s="20"/>
    </row>
    <row r="104" spans="1:7" ht="24" customHeight="1">
      <c r="A104" s="18"/>
      <c r="B104" s="18"/>
      <c r="C104" s="18" t="s">
        <v>180</v>
      </c>
      <c r="D104" s="51" t="s">
        <v>181</v>
      </c>
      <c r="E104" s="51"/>
      <c r="F104" s="19">
        <v>5000</v>
      </c>
      <c r="G104" s="20"/>
    </row>
    <row r="105" spans="1:7" ht="12.75">
      <c r="A105" s="18"/>
      <c r="B105" s="18"/>
      <c r="C105" s="18" t="s">
        <v>182</v>
      </c>
      <c r="D105" s="51" t="s">
        <v>183</v>
      </c>
      <c r="E105" s="51"/>
      <c r="F105" s="19">
        <v>10000</v>
      </c>
      <c r="G105" s="20"/>
    </row>
    <row r="106" spans="1:7" ht="12.75">
      <c r="A106" s="18"/>
      <c r="B106" s="18"/>
      <c r="C106" s="18" t="s">
        <v>184</v>
      </c>
      <c r="D106" s="51" t="s">
        <v>185</v>
      </c>
      <c r="E106" s="51"/>
      <c r="F106" s="19">
        <v>60000</v>
      </c>
      <c r="G106" s="20"/>
    </row>
    <row r="107" spans="1:7" ht="12.75">
      <c r="A107" s="18"/>
      <c r="B107" s="18"/>
      <c r="C107" s="18" t="s">
        <v>56</v>
      </c>
      <c r="D107" s="51" t="s">
        <v>54</v>
      </c>
      <c r="E107" s="51"/>
      <c r="F107" s="19">
        <v>30000</v>
      </c>
      <c r="G107" s="20"/>
    </row>
    <row r="108" spans="1:7" ht="12.75">
      <c r="A108" s="18"/>
      <c r="B108" s="18"/>
      <c r="C108" s="18" t="s">
        <v>557</v>
      </c>
      <c r="D108" s="51" t="s">
        <v>558</v>
      </c>
      <c r="E108" s="51"/>
      <c r="F108" s="19">
        <v>10000</v>
      </c>
      <c r="G108" s="20"/>
    </row>
    <row r="109" spans="1:7" ht="12.75">
      <c r="A109" s="18"/>
      <c r="B109" s="18" t="s">
        <v>186</v>
      </c>
      <c r="C109" s="18"/>
      <c r="D109" s="51" t="s">
        <v>187</v>
      </c>
      <c r="E109" s="51"/>
      <c r="F109" s="19">
        <f>SUM(F110:F112)</f>
        <v>42000</v>
      </c>
      <c r="G109" s="20" t="s">
        <v>188</v>
      </c>
    </row>
    <row r="110" spans="1:7" ht="12.75">
      <c r="A110" s="18"/>
      <c r="B110" s="18"/>
      <c r="C110" s="18" t="s">
        <v>189</v>
      </c>
      <c r="D110" s="51" t="s">
        <v>190</v>
      </c>
      <c r="E110" s="51"/>
      <c r="F110" s="19">
        <v>6000</v>
      </c>
      <c r="G110" s="20"/>
    </row>
    <row r="111" spans="1:7" ht="12.75">
      <c r="A111" s="18"/>
      <c r="B111" s="18"/>
      <c r="C111" s="18" t="s">
        <v>191</v>
      </c>
      <c r="D111" s="51" t="s">
        <v>192</v>
      </c>
      <c r="E111" s="51"/>
      <c r="F111" s="19">
        <v>4000</v>
      </c>
      <c r="G111" s="20"/>
    </row>
    <row r="112" spans="1:7" ht="12.75">
      <c r="A112" s="18"/>
      <c r="B112" s="18"/>
      <c r="C112" s="18" t="s">
        <v>193</v>
      </c>
      <c r="D112" s="51" t="s">
        <v>194</v>
      </c>
      <c r="E112" s="51"/>
      <c r="F112" s="19">
        <v>32000</v>
      </c>
      <c r="G112" s="20"/>
    </row>
    <row r="113" spans="1:7" ht="12.75">
      <c r="A113" s="18"/>
      <c r="B113" s="18" t="s">
        <v>195</v>
      </c>
      <c r="C113" s="18"/>
      <c r="D113" s="51" t="s">
        <v>196</v>
      </c>
      <c r="E113" s="51"/>
      <c r="F113" s="19">
        <f>SUM(F114)</f>
        <v>19950</v>
      </c>
      <c r="G113" s="20" t="s">
        <v>197</v>
      </c>
    </row>
    <row r="114" spans="1:7" ht="12.75">
      <c r="A114" s="18"/>
      <c r="B114" s="18"/>
      <c r="C114" s="18" t="s">
        <v>198</v>
      </c>
      <c r="D114" s="51" t="s">
        <v>52</v>
      </c>
      <c r="E114" s="51"/>
      <c r="F114" s="19">
        <v>19950</v>
      </c>
      <c r="G114" s="20"/>
    </row>
    <row r="115" spans="1:7" ht="38.25" customHeight="1">
      <c r="A115" s="15" t="s">
        <v>199</v>
      </c>
      <c r="B115" s="15"/>
      <c r="C115" s="15"/>
      <c r="D115" s="45" t="s">
        <v>200</v>
      </c>
      <c r="E115" s="45"/>
      <c r="F115" s="16">
        <f>SUM(F116)</f>
        <v>855</v>
      </c>
      <c r="G115" s="17" t="s">
        <v>201</v>
      </c>
    </row>
    <row r="116" spans="1:7" ht="25.5" customHeight="1">
      <c r="A116" s="22"/>
      <c r="B116" s="22" t="s">
        <v>202</v>
      </c>
      <c r="C116" s="22"/>
      <c r="D116" s="74" t="s">
        <v>203</v>
      </c>
      <c r="E116" s="74"/>
      <c r="F116" s="23">
        <f>SUM(F117:F119)</f>
        <v>855</v>
      </c>
      <c r="G116" s="24"/>
    </row>
    <row r="117" spans="1:7" ht="13.5" customHeight="1">
      <c r="A117" s="22"/>
      <c r="B117" s="22"/>
      <c r="C117" s="22" t="s">
        <v>204</v>
      </c>
      <c r="D117" s="74" t="s">
        <v>205</v>
      </c>
      <c r="E117" s="74"/>
      <c r="F117" s="23">
        <v>155</v>
      </c>
      <c r="G117" s="24"/>
    </row>
    <row r="118" spans="1:7" ht="29.25" customHeight="1">
      <c r="A118" s="22"/>
      <c r="B118" s="22"/>
      <c r="C118" s="18" t="s">
        <v>139</v>
      </c>
      <c r="D118" s="51" t="s">
        <v>181</v>
      </c>
      <c r="E118" s="51"/>
      <c r="F118" s="23">
        <v>500</v>
      </c>
      <c r="G118" s="24"/>
    </row>
    <row r="119" spans="1:7" ht="12.75">
      <c r="A119" s="18"/>
      <c r="B119" s="18"/>
      <c r="C119" s="18" t="s">
        <v>206</v>
      </c>
      <c r="D119" s="44" t="s">
        <v>207</v>
      </c>
      <c r="E119" s="44"/>
      <c r="F119" s="19">
        <v>200</v>
      </c>
      <c r="G119" s="20"/>
    </row>
    <row r="120" spans="1:7" ht="23.25" customHeight="1">
      <c r="A120" s="15" t="s">
        <v>208</v>
      </c>
      <c r="B120" s="15"/>
      <c r="C120" s="15"/>
      <c r="D120" s="45" t="s">
        <v>209</v>
      </c>
      <c r="E120" s="45"/>
      <c r="F120" s="16">
        <f>SUM(,F123,F127,F122)</f>
        <v>21039</v>
      </c>
      <c r="G120" s="29" t="s">
        <v>212</v>
      </c>
    </row>
    <row r="121" spans="1:6" ht="12.75">
      <c r="A121" s="18"/>
      <c r="B121" s="18" t="s">
        <v>210</v>
      </c>
      <c r="C121" s="18"/>
      <c r="D121" s="44" t="s">
        <v>211</v>
      </c>
      <c r="E121" s="44"/>
      <c r="F121" s="19">
        <f>SUM(F122)</f>
        <v>8039</v>
      </c>
    </row>
    <row r="122" spans="1:7" ht="12.75">
      <c r="A122" s="18"/>
      <c r="B122" s="18"/>
      <c r="C122" s="18" t="s">
        <v>213</v>
      </c>
      <c r="D122" s="44" t="s">
        <v>546</v>
      </c>
      <c r="E122" s="44"/>
      <c r="F122" s="19">
        <v>8039</v>
      </c>
      <c r="G122" s="20"/>
    </row>
    <row r="123" spans="1:7" ht="12.75">
      <c r="A123" s="18"/>
      <c r="B123" s="18" t="s">
        <v>553</v>
      </c>
      <c r="C123" s="18"/>
      <c r="D123" s="46" t="s">
        <v>554</v>
      </c>
      <c r="E123" s="48"/>
      <c r="F123" s="19">
        <f>SUM(F124:F126)</f>
        <v>1000</v>
      </c>
      <c r="G123" s="20"/>
    </row>
    <row r="124" spans="1:7" ht="12.75">
      <c r="A124" s="18"/>
      <c r="B124" s="18"/>
      <c r="C124" s="18" t="s">
        <v>19</v>
      </c>
      <c r="D124" s="46" t="s">
        <v>20</v>
      </c>
      <c r="E124" s="47"/>
      <c r="F124" s="19">
        <v>500</v>
      </c>
      <c r="G124" s="20"/>
    </row>
    <row r="125" spans="1:7" ht="28.5" customHeight="1">
      <c r="A125" s="18"/>
      <c r="B125" s="18"/>
      <c r="C125" s="18" t="s">
        <v>139</v>
      </c>
      <c r="D125" s="51" t="s">
        <v>181</v>
      </c>
      <c r="E125" s="51"/>
      <c r="F125" s="19">
        <v>300</v>
      </c>
      <c r="G125" s="20"/>
    </row>
    <row r="126" spans="1:7" ht="12.75">
      <c r="A126" s="18"/>
      <c r="B126" s="18"/>
      <c r="C126" s="18" t="s">
        <v>21</v>
      </c>
      <c r="D126" s="46" t="s">
        <v>22</v>
      </c>
      <c r="E126" s="47"/>
      <c r="F126" s="19">
        <v>200</v>
      </c>
      <c r="G126" s="20"/>
    </row>
    <row r="127" spans="1:7" ht="12.75">
      <c r="A127" s="18"/>
      <c r="B127" s="18" t="s">
        <v>214</v>
      </c>
      <c r="C127" s="18"/>
      <c r="D127" s="44" t="s">
        <v>215</v>
      </c>
      <c r="E127" s="44"/>
      <c r="F127" s="19">
        <f>SUM(F128:F129)</f>
        <v>12000</v>
      </c>
      <c r="G127" s="20" t="s">
        <v>216</v>
      </c>
    </row>
    <row r="128" spans="1:7" ht="12.75">
      <c r="A128" s="18"/>
      <c r="B128" s="18"/>
      <c r="C128" s="18" t="s">
        <v>217</v>
      </c>
      <c r="D128" s="44" t="s">
        <v>218</v>
      </c>
      <c r="E128" s="44"/>
      <c r="F128" s="19">
        <v>5000</v>
      </c>
      <c r="G128" s="20"/>
    </row>
    <row r="129" spans="1:7" ht="12.75">
      <c r="A129" s="18"/>
      <c r="B129" s="18"/>
      <c r="C129" s="18" t="s">
        <v>219</v>
      </c>
      <c r="D129" s="44" t="s">
        <v>220</v>
      </c>
      <c r="E129" s="44"/>
      <c r="F129" s="19">
        <v>7000</v>
      </c>
      <c r="G129" s="20"/>
    </row>
    <row r="130" spans="1:7" ht="44.25" customHeight="1">
      <c r="A130" s="15" t="s">
        <v>221</v>
      </c>
      <c r="B130" s="15"/>
      <c r="C130" s="15"/>
      <c r="D130" s="45" t="s">
        <v>222</v>
      </c>
      <c r="E130" s="45"/>
      <c r="F130" s="16">
        <f>SUM(F131)</f>
        <v>28000</v>
      </c>
      <c r="G130" s="17" t="s">
        <v>566</v>
      </c>
    </row>
    <row r="131" spans="1:7" ht="12.75">
      <c r="A131" s="18"/>
      <c r="B131" s="18" t="s">
        <v>223</v>
      </c>
      <c r="C131" s="18"/>
      <c r="D131" s="44" t="s">
        <v>224</v>
      </c>
      <c r="E131" s="44"/>
      <c r="F131" s="19">
        <f>SUM(F132:F133)</f>
        <v>28000</v>
      </c>
      <c r="G131" s="20"/>
    </row>
    <row r="132" spans="1:7" ht="12.75">
      <c r="A132" s="18"/>
      <c r="B132" s="18"/>
      <c r="C132" s="18" t="s">
        <v>225</v>
      </c>
      <c r="D132" s="44" t="s">
        <v>226</v>
      </c>
      <c r="E132" s="44"/>
      <c r="F132" s="19">
        <v>8000</v>
      </c>
      <c r="G132" s="20"/>
    </row>
    <row r="133" spans="1:7" ht="12.75">
      <c r="A133" s="18"/>
      <c r="B133" s="18"/>
      <c r="C133" s="18" t="s">
        <v>227</v>
      </c>
      <c r="D133" s="44" t="s">
        <v>228</v>
      </c>
      <c r="E133" s="44"/>
      <c r="F133" s="19">
        <v>20000</v>
      </c>
      <c r="G133" s="20"/>
    </row>
    <row r="134" spans="1:7" ht="12.75">
      <c r="A134" s="15" t="s">
        <v>229</v>
      </c>
      <c r="B134" s="15"/>
      <c r="C134" s="15"/>
      <c r="D134" s="45" t="s">
        <v>230</v>
      </c>
      <c r="E134" s="45"/>
      <c r="F134" s="16">
        <f>SUM(F135,F138)</f>
        <v>512310</v>
      </c>
      <c r="G134" s="17" t="s">
        <v>9</v>
      </c>
    </row>
    <row r="135" spans="1:7" ht="12.75">
      <c r="A135" s="18"/>
      <c r="B135" s="18" t="s">
        <v>231</v>
      </c>
      <c r="C135" s="18"/>
      <c r="D135" s="44" t="s">
        <v>232</v>
      </c>
      <c r="E135" s="44"/>
      <c r="F135" s="19">
        <f>SUM(F136:F137)</f>
        <v>250000</v>
      </c>
      <c r="G135" s="20"/>
    </row>
    <row r="136" spans="1:7" ht="12.75">
      <c r="A136" s="18"/>
      <c r="B136" s="18"/>
      <c r="C136" s="18" t="s">
        <v>233</v>
      </c>
      <c r="D136" s="44" t="s">
        <v>234</v>
      </c>
      <c r="E136" s="44"/>
      <c r="F136" s="19">
        <v>5000</v>
      </c>
      <c r="G136" s="20"/>
    </row>
    <row r="137" spans="1:7" ht="12.75">
      <c r="A137" s="18"/>
      <c r="B137" s="18"/>
      <c r="C137" s="18" t="s">
        <v>235</v>
      </c>
      <c r="D137" s="44" t="s">
        <v>236</v>
      </c>
      <c r="E137" s="44"/>
      <c r="F137" s="19">
        <v>245000</v>
      </c>
      <c r="G137" s="20"/>
    </row>
    <row r="138" spans="1:7" ht="23.25" customHeight="1">
      <c r="A138" s="18"/>
      <c r="B138" s="18" t="s">
        <v>562</v>
      </c>
      <c r="C138" s="18"/>
      <c r="D138" s="46" t="s">
        <v>563</v>
      </c>
      <c r="E138" s="48"/>
      <c r="F138" s="19">
        <f>SUM(F139)</f>
        <v>262310</v>
      </c>
      <c r="G138" s="20"/>
    </row>
    <row r="139" spans="1:7" ht="12.75">
      <c r="A139" s="18"/>
      <c r="B139" s="18"/>
      <c r="C139" s="18" t="s">
        <v>564</v>
      </c>
      <c r="D139" s="46" t="s">
        <v>565</v>
      </c>
      <c r="E139" s="47"/>
      <c r="F139" s="19">
        <v>262310</v>
      </c>
      <c r="G139" s="20"/>
    </row>
    <row r="140" spans="1:7" ht="12.75">
      <c r="A140" s="15" t="s">
        <v>237</v>
      </c>
      <c r="B140" s="15"/>
      <c r="C140" s="15"/>
      <c r="D140" s="45" t="s">
        <v>238</v>
      </c>
      <c r="E140" s="45"/>
      <c r="F140" s="16">
        <f>SUM(F141)</f>
        <v>60000</v>
      </c>
      <c r="G140" s="17" t="s">
        <v>239</v>
      </c>
    </row>
    <row r="141" spans="1:7" ht="12.75">
      <c r="A141" s="18"/>
      <c r="B141" s="18" t="s">
        <v>240</v>
      </c>
      <c r="C141" s="18"/>
      <c r="D141" s="44" t="s">
        <v>241</v>
      </c>
      <c r="E141" s="44"/>
      <c r="F141" s="19">
        <f>SUM(F142)</f>
        <v>60000</v>
      </c>
      <c r="G141" s="20"/>
    </row>
    <row r="142" spans="1:7" ht="12.75">
      <c r="A142" s="18"/>
      <c r="B142" s="18"/>
      <c r="C142" s="18" t="s">
        <v>548</v>
      </c>
      <c r="D142" s="44" t="s">
        <v>549</v>
      </c>
      <c r="E142" s="44"/>
      <c r="F142" s="19">
        <v>60000</v>
      </c>
      <c r="G142" s="20"/>
    </row>
    <row r="143" spans="1:7" ht="12.75">
      <c r="A143" s="15" t="s">
        <v>242</v>
      </c>
      <c r="B143" s="15"/>
      <c r="C143" s="15"/>
      <c r="D143" s="45" t="s">
        <v>243</v>
      </c>
      <c r="E143" s="45"/>
      <c r="F143" s="16">
        <f>SUM(F144,F166,F175,F177,F199,F201,F204)</f>
        <v>3540000</v>
      </c>
      <c r="G143" s="17"/>
    </row>
    <row r="144" spans="1:7" ht="12.75">
      <c r="A144" s="18"/>
      <c r="B144" s="18" t="s">
        <v>244</v>
      </c>
      <c r="C144" s="18"/>
      <c r="D144" s="44" t="s">
        <v>245</v>
      </c>
      <c r="E144" s="44"/>
      <c r="F144" s="19">
        <f>SUM(F145:F165)</f>
        <v>1764000</v>
      </c>
      <c r="G144" s="20" t="s">
        <v>246</v>
      </c>
    </row>
    <row r="145" spans="1:7" ht="17.25" customHeight="1">
      <c r="A145" s="18"/>
      <c r="B145" s="18"/>
      <c r="C145" s="18" t="s">
        <v>247</v>
      </c>
      <c r="D145" s="60" t="s">
        <v>248</v>
      </c>
      <c r="E145" s="60"/>
      <c r="F145" s="19">
        <v>6200</v>
      </c>
      <c r="G145" s="20"/>
    </row>
    <row r="146" spans="1:7" ht="12.75">
      <c r="A146" s="18"/>
      <c r="B146" s="18"/>
      <c r="C146" s="18" t="s">
        <v>249</v>
      </c>
      <c r="D146" s="44" t="s">
        <v>250</v>
      </c>
      <c r="E146" s="44"/>
      <c r="F146" s="19">
        <v>870000</v>
      </c>
      <c r="G146" s="20"/>
    </row>
    <row r="147" spans="1:7" ht="12.75">
      <c r="A147" s="18"/>
      <c r="B147" s="18"/>
      <c r="C147" s="18" t="s">
        <v>251</v>
      </c>
      <c r="D147" s="44" t="s">
        <v>252</v>
      </c>
      <c r="E147" s="44"/>
      <c r="F147" s="19">
        <v>76900</v>
      </c>
      <c r="G147" s="20"/>
    </row>
    <row r="148" spans="1:7" ht="12.75">
      <c r="A148" s="18"/>
      <c r="B148" s="18"/>
      <c r="C148" s="18" t="s">
        <v>253</v>
      </c>
      <c r="D148" s="44" t="s">
        <v>254</v>
      </c>
      <c r="E148" s="44"/>
      <c r="F148" s="19">
        <v>147400</v>
      </c>
      <c r="G148" s="20"/>
    </row>
    <row r="149" spans="1:7" ht="12.75">
      <c r="A149" s="18"/>
      <c r="B149" s="18"/>
      <c r="C149" s="18" t="s">
        <v>255</v>
      </c>
      <c r="D149" s="44" t="s">
        <v>256</v>
      </c>
      <c r="E149" s="44"/>
      <c r="F149" s="19">
        <v>23000</v>
      </c>
      <c r="G149" s="20"/>
    </row>
    <row r="150" spans="1:7" ht="12.75">
      <c r="A150" s="18"/>
      <c r="B150" s="18"/>
      <c r="C150" s="18" t="s">
        <v>71</v>
      </c>
      <c r="D150" s="46" t="s">
        <v>72</v>
      </c>
      <c r="E150" s="47"/>
      <c r="F150" s="19">
        <v>500</v>
      </c>
      <c r="G150" s="20"/>
    </row>
    <row r="151" spans="1:7" ht="12.75">
      <c r="A151" s="18"/>
      <c r="B151" s="18"/>
      <c r="C151" s="18" t="s">
        <v>257</v>
      </c>
      <c r="D151" s="44" t="s">
        <v>258</v>
      </c>
      <c r="E151" s="44"/>
      <c r="F151" s="19">
        <v>41300</v>
      </c>
      <c r="G151" s="20"/>
    </row>
    <row r="152" spans="1:7" ht="16.5" customHeight="1">
      <c r="A152" s="18"/>
      <c r="B152" s="18"/>
      <c r="C152" s="18" t="s">
        <v>259</v>
      </c>
      <c r="D152" s="44" t="s">
        <v>260</v>
      </c>
      <c r="E152" s="44"/>
      <c r="F152" s="19">
        <v>2000</v>
      </c>
      <c r="G152" s="20"/>
    </row>
    <row r="153" spans="1:7" ht="12.75">
      <c r="A153" s="18"/>
      <c r="B153" s="18"/>
      <c r="C153" s="18" t="s">
        <v>261</v>
      </c>
      <c r="D153" s="44" t="s">
        <v>262</v>
      </c>
      <c r="E153" s="44"/>
      <c r="F153" s="19">
        <v>60000</v>
      </c>
      <c r="G153" s="20"/>
    </row>
    <row r="154" spans="1:7" ht="12.75">
      <c r="A154" s="18"/>
      <c r="B154" s="18"/>
      <c r="C154" s="18" t="s">
        <v>263</v>
      </c>
      <c r="D154" s="44" t="s">
        <v>264</v>
      </c>
      <c r="E154" s="44"/>
      <c r="F154" s="19">
        <v>101500</v>
      </c>
      <c r="G154" s="20"/>
    </row>
    <row r="155" spans="1:7" ht="12.75">
      <c r="A155" s="18"/>
      <c r="B155" s="18"/>
      <c r="C155" s="18" t="s">
        <v>163</v>
      </c>
      <c r="D155" s="46" t="s">
        <v>164</v>
      </c>
      <c r="E155" s="47"/>
      <c r="F155" s="19">
        <v>1100</v>
      </c>
      <c r="G155" s="20"/>
    </row>
    <row r="156" spans="1:7" ht="12.75">
      <c r="A156" s="18"/>
      <c r="B156" s="18"/>
      <c r="C156" s="18" t="s">
        <v>21</v>
      </c>
      <c r="D156" s="46" t="s">
        <v>22</v>
      </c>
      <c r="E156" s="48"/>
      <c r="F156" s="19">
        <v>22000</v>
      </c>
      <c r="G156" s="20"/>
    </row>
    <row r="157" spans="1:7" ht="12.75">
      <c r="A157" s="18"/>
      <c r="B157" s="18"/>
      <c r="C157" s="18" t="s">
        <v>265</v>
      </c>
      <c r="D157" s="44" t="s">
        <v>266</v>
      </c>
      <c r="E157" s="44"/>
      <c r="F157" s="19">
        <v>1000</v>
      </c>
      <c r="G157" s="20" t="s">
        <v>246</v>
      </c>
    </row>
    <row r="158" spans="1:7" ht="16.5" customHeight="1">
      <c r="A158" s="18"/>
      <c r="B158" s="18"/>
      <c r="C158" s="18" t="s">
        <v>267</v>
      </c>
      <c r="D158" s="44" t="s">
        <v>552</v>
      </c>
      <c r="E158" s="44"/>
      <c r="F158" s="19">
        <v>3600</v>
      </c>
      <c r="G158" s="20"/>
    </row>
    <row r="159" spans="1:7" ht="13.5" customHeight="1">
      <c r="A159" s="18"/>
      <c r="B159" s="18"/>
      <c r="C159" s="18" t="s">
        <v>268</v>
      </c>
      <c r="D159" s="44" t="s">
        <v>550</v>
      </c>
      <c r="E159" s="44"/>
      <c r="F159" s="19">
        <v>1000</v>
      </c>
      <c r="G159" s="20"/>
    </row>
    <row r="160" spans="1:7" ht="12.75">
      <c r="A160" s="18"/>
      <c r="B160" s="18"/>
      <c r="C160" s="18" t="s">
        <v>269</v>
      </c>
      <c r="D160" s="44" t="s">
        <v>270</v>
      </c>
      <c r="E160" s="44"/>
      <c r="F160" s="19">
        <v>1500</v>
      </c>
      <c r="G160" s="20"/>
    </row>
    <row r="161" spans="1:7" ht="12.75">
      <c r="A161" s="18"/>
      <c r="B161" s="18"/>
      <c r="C161" s="18" t="s">
        <v>271</v>
      </c>
      <c r="D161" s="44" t="s">
        <v>272</v>
      </c>
      <c r="E161" s="44"/>
      <c r="F161" s="19">
        <v>3000</v>
      </c>
      <c r="G161" s="20"/>
    </row>
    <row r="162" spans="1:7" ht="15.75" customHeight="1">
      <c r="A162" s="18"/>
      <c r="B162" s="18"/>
      <c r="C162" s="18" t="s">
        <v>273</v>
      </c>
      <c r="D162" s="44" t="s">
        <v>274</v>
      </c>
      <c r="E162" s="44"/>
      <c r="F162" s="19">
        <v>58000</v>
      </c>
      <c r="G162" s="20"/>
    </row>
    <row r="163" spans="1:7" ht="24" customHeight="1">
      <c r="A163" s="18"/>
      <c r="B163" s="18"/>
      <c r="C163" s="18" t="s">
        <v>275</v>
      </c>
      <c r="D163" s="44" t="s">
        <v>276</v>
      </c>
      <c r="E163" s="44"/>
      <c r="F163" s="19">
        <v>1000</v>
      </c>
      <c r="G163" s="20"/>
    </row>
    <row r="164" spans="1:7" ht="15" customHeight="1">
      <c r="A164" s="18"/>
      <c r="B164" s="18"/>
      <c r="C164" s="18" t="s">
        <v>277</v>
      </c>
      <c r="D164" s="44" t="s">
        <v>278</v>
      </c>
      <c r="E164" s="44"/>
      <c r="F164" s="19">
        <v>3000</v>
      </c>
      <c r="G164" s="20"/>
    </row>
    <row r="165" spans="1:7" ht="15" customHeight="1">
      <c r="A165" s="18"/>
      <c r="B165" s="18"/>
      <c r="C165" s="18" t="s">
        <v>279</v>
      </c>
      <c r="D165" s="44" t="s">
        <v>280</v>
      </c>
      <c r="E165" s="44"/>
      <c r="F165" s="19">
        <v>340000</v>
      </c>
      <c r="G165" s="20"/>
    </row>
    <row r="166" spans="1:7" ht="12.75">
      <c r="A166" s="18"/>
      <c r="B166" s="18" t="s">
        <v>281</v>
      </c>
      <c r="C166" s="18"/>
      <c r="D166" s="49" t="s">
        <v>282</v>
      </c>
      <c r="E166" s="49"/>
      <c r="F166" s="19">
        <f>SUM(F167:F174)</f>
        <v>41000</v>
      </c>
      <c r="G166" s="20" t="s">
        <v>283</v>
      </c>
    </row>
    <row r="167" spans="1:7" ht="12.75">
      <c r="A167" s="18"/>
      <c r="B167" s="18"/>
      <c r="C167" s="18" t="s">
        <v>284</v>
      </c>
      <c r="D167" s="49" t="s">
        <v>285</v>
      </c>
      <c r="E167" s="49"/>
      <c r="F167" s="19">
        <v>29750</v>
      </c>
      <c r="G167" s="20"/>
    </row>
    <row r="168" spans="1:7" ht="12.75">
      <c r="A168" s="18"/>
      <c r="B168" s="18"/>
      <c r="C168" s="18" t="s">
        <v>286</v>
      </c>
      <c r="D168" s="49" t="s">
        <v>287</v>
      </c>
      <c r="E168" s="49"/>
      <c r="F168" s="19">
        <v>2550</v>
      </c>
      <c r="G168" s="20"/>
    </row>
    <row r="169" spans="1:7" ht="12.75">
      <c r="A169" s="18"/>
      <c r="B169" s="18"/>
      <c r="C169" s="18" t="s">
        <v>288</v>
      </c>
      <c r="D169" s="49" t="s">
        <v>289</v>
      </c>
      <c r="E169" s="49"/>
      <c r="F169" s="19">
        <v>5000</v>
      </c>
      <c r="G169" s="20"/>
    </row>
    <row r="170" spans="1:7" ht="12.75">
      <c r="A170" s="18"/>
      <c r="B170" s="18"/>
      <c r="C170" s="18" t="s">
        <v>290</v>
      </c>
      <c r="D170" s="49" t="s">
        <v>291</v>
      </c>
      <c r="E170" s="49"/>
      <c r="F170" s="19">
        <v>800</v>
      </c>
      <c r="G170" s="20"/>
    </row>
    <row r="171" spans="1:7" ht="12.75">
      <c r="A171" s="18"/>
      <c r="B171" s="18"/>
      <c r="C171" s="18" t="s">
        <v>19</v>
      </c>
      <c r="D171" s="44" t="s">
        <v>20</v>
      </c>
      <c r="E171" s="44"/>
      <c r="F171" s="19">
        <v>300</v>
      </c>
      <c r="G171" s="20"/>
    </row>
    <row r="172" spans="1:7" ht="12.75">
      <c r="A172" s="18"/>
      <c r="B172" s="18"/>
      <c r="C172" s="18" t="s">
        <v>259</v>
      </c>
      <c r="D172" s="44" t="s">
        <v>260</v>
      </c>
      <c r="E172" s="44"/>
      <c r="F172" s="19">
        <v>200</v>
      </c>
      <c r="G172" s="20"/>
    </row>
    <row r="173" spans="1:7" ht="12.75">
      <c r="A173" s="18"/>
      <c r="B173" s="18"/>
      <c r="C173" s="18" t="s">
        <v>292</v>
      </c>
      <c r="D173" s="49" t="s">
        <v>293</v>
      </c>
      <c r="E173" s="49"/>
      <c r="F173" s="19">
        <v>100</v>
      </c>
      <c r="G173" s="20"/>
    </row>
    <row r="174" spans="1:7" ht="12.75" customHeight="1">
      <c r="A174" s="18"/>
      <c r="B174" s="18"/>
      <c r="C174" s="18" t="s">
        <v>294</v>
      </c>
      <c r="D174" s="49" t="s">
        <v>295</v>
      </c>
      <c r="E174" s="49"/>
      <c r="F174" s="19">
        <v>2300</v>
      </c>
      <c r="G174" s="20"/>
    </row>
    <row r="175" spans="1:7" ht="12.75">
      <c r="A175" s="18"/>
      <c r="B175" s="18" t="s">
        <v>296</v>
      </c>
      <c r="C175" s="18"/>
      <c r="D175" s="44" t="s">
        <v>297</v>
      </c>
      <c r="E175" s="44"/>
      <c r="F175" s="19">
        <f>SUM(F176)</f>
        <v>310000</v>
      </c>
      <c r="G175" s="20"/>
    </row>
    <row r="176" spans="1:7" ht="21.75" customHeight="1">
      <c r="A176" s="18"/>
      <c r="B176" s="18"/>
      <c r="C176" s="18" t="s">
        <v>298</v>
      </c>
      <c r="D176" s="44" t="s">
        <v>299</v>
      </c>
      <c r="E176" s="44"/>
      <c r="F176" s="19">
        <v>310000</v>
      </c>
      <c r="G176" s="20"/>
    </row>
    <row r="177" spans="1:7" ht="12.75">
      <c r="A177" s="18"/>
      <c r="B177" s="18" t="s">
        <v>300</v>
      </c>
      <c r="C177" s="18"/>
      <c r="D177" s="44" t="s">
        <v>301</v>
      </c>
      <c r="E177" s="44"/>
      <c r="F177" s="19">
        <f>SUM(F178:F198)</f>
        <v>1265000</v>
      </c>
      <c r="G177" s="20" t="s">
        <v>302</v>
      </c>
    </row>
    <row r="178" spans="1:7" ht="12.75">
      <c r="A178" s="18"/>
      <c r="B178" s="18"/>
      <c r="C178" s="18" t="s">
        <v>303</v>
      </c>
      <c r="D178" s="44" t="s">
        <v>304</v>
      </c>
      <c r="E178" s="44"/>
      <c r="F178" s="19">
        <v>781500</v>
      </c>
      <c r="G178" s="20"/>
    </row>
    <row r="179" spans="1:7" ht="12.75">
      <c r="A179" s="18"/>
      <c r="B179" s="18"/>
      <c r="C179" s="18" t="s">
        <v>305</v>
      </c>
      <c r="D179" s="44" t="s">
        <v>306</v>
      </c>
      <c r="E179" s="44"/>
      <c r="F179" s="19">
        <v>66000</v>
      </c>
      <c r="G179" s="20"/>
    </row>
    <row r="180" spans="1:7" ht="12.75">
      <c r="A180" s="18"/>
      <c r="B180" s="18"/>
      <c r="C180" s="18" t="s">
        <v>307</v>
      </c>
      <c r="D180" s="44" t="s">
        <v>308</v>
      </c>
      <c r="E180" s="44"/>
      <c r="F180" s="19">
        <v>130000</v>
      </c>
      <c r="G180" s="20"/>
    </row>
    <row r="181" spans="1:7" ht="12.75">
      <c r="A181" s="18"/>
      <c r="B181" s="18"/>
      <c r="C181" s="18" t="s">
        <v>309</v>
      </c>
      <c r="D181" s="44" t="s">
        <v>310</v>
      </c>
      <c r="E181" s="44"/>
      <c r="F181" s="19">
        <v>20600</v>
      </c>
      <c r="G181" s="20"/>
    </row>
    <row r="182" spans="1:7" ht="12.75">
      <c r="A182" s="18"/>
      <c r="B182" s="18"/>
      <c r="C182" s="18" t="s">
        <v>311</v>
      </c>
      <c r="D182" s="44" t="s">
        <v>312</v>
      </c>
      <c r="E182" s="44"/>
      <c r="F182" s="19">
        <v>2500</v>
      </c>
      <c r="G182" s="20"/>
    </row>
    <row r="183" spans="1:7" ht="12.75">
      <c r="A183" s="18"/>
      <c r="B183" s="18"/>
      <c r="C183" s="18" t="s">
        <v>313</v>
      </c>
      <c r="D183" s="44" t="s">
        <v>314</v>
      </c>
      <c r="E183" s="44"/>
      <c r="F183" s="19">
        <v>35000</v>
      </c>
      <c r="G183" s="20"/>
    </row>
    <row r="184" spans="1:7" ht="14.25" customHeight="1">
      <c r="A184" s="18"/>
      <c r="B184" s="18"/>
      <c r="C184" s="18" t="s">
        <v>315</v>
      </c>
      <c r="D184" s="44" t="s">
        <v>316</v>
      </c>
      <c r="E184" s="44"/>
      <c r="F184" s="19">
        <v>5000</v>
      </c>
      <c r="G184" s="20"/>
    </row>
    <row r="185" spans="1:7" ht="12.75">
      <c r="A185" s="18"/>
      <c r="B185" s="18"/>
      <c r="C185" s="18" t="s">
        <v>317</v>
      </c>
      <c r="D185" s="44" t="s">
        <v>318</v>
      </c>
      <c r="E185" s="44"/>
      <c r="F185" s="19">
        <v>60000</v>
      </c>
      <c r="G185" s="20"/>
    </row>
    <row r="186" spans="1:7" ht="12.75">
      <c r="A186" s="18"/>
      <c r="B186" s="18"/>
      <c r="C186" s="18" t="s">
        <v>48</v>
      </c>
      <c r="D186" s="46" t="s">
        <v>49</v>
      </c>
      <c r="E186" s="47"/>
      <c r="F186" s="19">
        <v>6200</v>
      </c>
      <c r="G186" s="20"/>
    </row>
    <row r="187" spans="1:7" ht="12.75">
      <c r="A187" s="18"/>
      <c r="B187" s="18"/>
      <c r="C187" s="18" t="s">
        <v>163</v>
      </c>
      <c r="D187" s="46" t="s">
        <v>164</v>
      </c>
      <c r="E187" s="47"/>
      <c r="F187" s="19">
        <v>1000</v>
      </c>
      <c r="G187" s="20"/>
    </row>
    <row r="188" spans="1:7" ht="12.75">
      <c r="A188" s="18"/>
      <c r="B188" s="18"/>
      <c r="C188" s="18" t="s">
        <v>319</v>
      </c>
      <c r="D188" s="44" t="s">
        <v>320</v>
      </c>
      <c r="E188" s="44"/>
      <c r="F188" s="19">
        <v>25000</v>
      </c>
      <c r="G188" s="20"/>
    </row>
    <row r="189" spans="1:7" ht="12.75">
      <c r="A189" s="18"/>
      <c r="B189" s="18"/>
      <c r="C189" s="18" t="s">
        <v>321</v>
      </c>
      <c r="D189" s="44" t="s">
        <v>322</v>
      </c>
      <c r="E189" s="44"/>
      <c r="F189" s="19">
        <v>1000</v>
      </c>
      <c r="G189" s="20" t="s">
        <v>302</v>
      </c>
    </row>
    <row r="190" spans="1:7" ht="12.75">
      <c r="A190" s="18"/>
      <c r="B190" s="18"/>
      <c r="C190" s="18" t="s">
        <v>323</v>
      </c>
      <c r="D190" s="44" t="s">
        <v>324</v>
      </c>
      <c r="E190" s="44"/>
      <c r="F190" s="19">
        <v>4500</v>
      </c>
      <c r="G190" s="20"/>
    </row>
    <row r="191" spans="1:7" ht="12.75">
      <c r="A191" s="18"/>
      <c r="B191" s="18"/>
      <c r="C191" s="18" t="s">
        <v>325</v>
      </c>
      <c r="D191" s="44" t="s">
        <v>326</v>
      </c>
      <c r="E191" s="44"/>
      <c r="F191" s="19">
        <v>2000</v>
      </c>
      <c r="G191" s="20"/>
    </row>
    <row r="192" spans="1:7" ht="12.75">
      <c r="A192" s="18"/>
      <c r="B192" s="18"/>
      <c r="C192" s="18" t="s">
        <v>327</v>
      </c>
      <c r="D192" s="44" t="s">
        <v>328</v>
      </c>
      <c r="E192" s="44"/>
      <c r="F192" s="19">
        <v>3000</v>
      </c>
      <c r="G192" s="20"/>
    </row>
    <row r="193" spans="1:7" ht="12.75">
      <c r="A193" s="18"/>
      <c r="B193" s="18"/>
      <c r="C193" s="18" t="s">
        <v>329</v>
      </c>
      <c r="D193" s="44" t="s">
        <v>330</v>
      </c>
      <c r="E193" s="44"/>
      <c r="F193" s="19">
        <v>2200</v>
      </c>
      <c r="G193" s="20"/>
    </row>
    <row r="194" spans="1:7" ht="12.75">
      <c r="A194" s="18"/>
      <c r="B194" s="18"/>
      <c r="C194" s="18" t="s">
        <v>331</v>
      </c>
      <c r="D194" s="44" t="s">
        <v>332</v>
      </c>
      <c r="E194" s="44"/>
      <c r="F194" s="19">
        <v>1500</v>
      </c>
      <c r="G194" s="20"/>
    </row>
    <row r="195" spans="1:7" ht="14.25" customHeight="1">
      <c r="A195" s="18"/>
      <c r="B195" s="18"/>
      <c r="C195" s="18" t="s">
        <v>333</v>
      </c>
      <c r="D195" s="44" t="s">
        <v>334</v>
      </c>
      <c r="E195" s="44"/>
      <c r="F195" s="19">
        <v>5000</v>
      </c>
      <c r="G195" s="20"/>
    </row>
    <row r="196" spans="1:7" ht="13.5" customHeight="1">
      <c r="A196" s="18"/>
      <c r="B196" s="18"/>
      <c r="C196" s="18" t="s">
        <v>335</v>
      </c>
      <c r="D196" s="44" t="s">
        <v>336</v>
      </c>
      <c r="E196" s="44"/>
      <c r="F196" s="19">
        <v>48000</v>
      </c>
      <c r="G196" s="20"/>
    </row>
    <row r="197" spans="1:7" ht="13.5" customHeight="1">
      <c r="A197" s="18"/>
      <c r="B197" s="18"/>
      <c r="C197" s="18" t="s">
        <v>53</v>
      </c>
      <c r="D197" s="44" t="s">
        <v>54</v>
      </c>
      <c r="E197" s="44"/>
      <c r="F197" s="19">
        <v>50000</v>
      </c>
      <c r="G197" s="20"/>
    </row>
    <row r="198" spans="1:7" ht="13.5" customHeight="1">
      <c r="A198" s="18"/>
      <c r="B198" s="18"/>
      <c r="C198" s="18" t="s">
        <v>557</v>
      </c>
      <c r="D198" s="44" t="s">
        <v>558</v>
      </c>
      <c r="E198" s="44"/>
      <c r="F198" s="19">
        <v>15000</v>
      </c>
      <c r="G198" s="20"/>
    </row>
    <row r="199" spans="1:7" ht="12.75">
      <c r="A199" s="18"/>
      <c r="B199" s="18" t="s">
        <v>337</v>
      </c>
      <c r="C199" s="18"/>
      <c r="D199" s="44" t="s">
        <v>338</v>
      </c>
      <c r="E199" s="44"/>
      <c r="F199" s="19">
        <f>SUM(F200)</f>
        <v>120000</v>
      </c>
      <c r="G199" s="20" t="s">
        <v>339</v>
      </c>
    </row>
    <row r="200" spans="1:7" ht="12.75">
      <c r="A200" s="18"/>
      <c r="B200" s="18"/>
      <c r="C200" s="18" t="s">
        <v>340</v>
      </c>
      <c r="D200" s="44" t="s">
        <v>341</v>
      </c>
      <c r="E200" s="44"/>
      <c r="F200" s="19">
        <v>120000</v>
      </c>
      <c r="G200" s="20"/>
    </row>
    <row r="201" spans="1:7" ht="12.75">
      <c r="A201" s="22"/>
      <c r="B201" s="22" t="s">
        <v>342</v>
      </c>
      <c r="C201" s="22"/>
      <c r="D201" s="59" t="s">
        <v>343</v>
      </c>
      <c r="E201" s="59"/>
      <c r="F201" s="23">
        <f>SUM(F202:F203)</f>
        <v>16000</v>
      </c>
      <c r="G201" s="24" t="s">
        <v>344</v>
      </c>
    </row>
    <row r="202" spans="1:7" ht="12.75">
      <c r="A202" s="22"/>
      <c r="B202" s="22"/>
      <c r="C202" s="22" t="s">
        <v>345</v>
      </c>
      <c r="D202" s="59" t="s">
        <v>346</v>
      </c>
      <c r="E202" s="59"/>
      <c r="F202" s="23">
        <v>11000</v>
      </c>
      <c r="G202" s="24"/>
    </row>
    <row r="203" spans="1:7" ht="12.75">
      <c r="A203" s="22"/>
      <c r="B203" s="22"/>
      <c r="C203" s="22" t="s">
        <v>347</v>
      </c>
      <c r="D203" s="59" t="s">
        <v>348</v>
      </c>
      <c r="E203" s="59"/>
      <c r="F203" s="23">
        <v>5000</v>
      </c>
      <c r="G203" s="24"/>
    </row>
    <row r="204" spans="1:6" ht="12.75">
      <c r="A204" s="22"/>
      <c r="B204" s="22" t="s">
        <v>349</v>
      </c>
      <c r="C204" s="22"/>
      <c r="D204" s="59" t="s">
        <v>350</v>
      </c>
      <c r="E204" s="59"/>
      <c r="F204" s="23">
        <f>SUM(F205:F206)</f>
        <v>24000</v>
      </c>
    </row>
    <row r="205" spans="1:7" ht="12.75">
      <c r="A205" s="22"/>
      <c r="B205" s="22"/>
      <c r="C205" s="22" t="s">
        <v>351</v>
      </c>
      <c r="D205" s="59" t="s">
        <v>352</v>
      </c>
      <c r="E205" s="59"/>
      <c r="F205" s="23">
        <v>1000</v>
      </c>
      <c r="G205" s="24" t="s">
        <v>353</v>
      </c>
    </row>
    <row r="206" spans="1:7" ht="12.75">
      <c r="A206" s="22"/>
      <c r="B206" s="22"/>
      <c r="C206" s="22" t="s">
        <v>354</v>
      </c>
      <c r="D206" s="59" t="s">
        <v>355</v>
      </c>
      <c r="E206" s="59"/>
      <c r="F206" s="23">
        <v>23000</v>
      </c>
      <c r="G206" s="24" t="s">
        <v>356</v>
      </c>
    </row>
    <row r="207" spans="1:7" ht="12.75">
      <c r="A207" s="15" t="s">
        <v>357</v>
      </c>
      <c r="B207" s="15"/>
      <c r="C207" s="15"/>
      <c r="D207" s="45" t="s">
        <v>358</v>
      </c>
      <c r="E207" s="45"/>
      <c r="F207" s="16">
        <f>SUM(F208,F210,F212)</f>
        <v>76000</v>
      </c>
      <c r="G207" s="17"/>
    </row>
    <row r="208" spans="1:7" ht="12.75">
      <c r="A208" s="18"/>
      <c r="B208" s="18" t="s">
        <v>359</v>
      </c>
      <c r="C208" s="18"/>
      <c r="D208" s="44" t="s">
        <v>360</v>
      </c>
      <c r="E208" s="44"/>
      <c r="F208" s="19">
        <f>SUM(F209)</f>
        <v>10000</v>
      </c>
      <c r="G208" s="20" t="s">
        <v>361</v>
      </c>
    </row>
    <row r="209" spans="1:7" ht="12.75">
      <c r="A209" s="18"/>
      <c r="B209" s="18"/>
      <c r="C209" s="18" t="s">
        <v>362</v>
      </c>
      <c r="D209" s="44" t="s">
        <v>363</v>
      </c>
      <c r="E209" s="44"/>
      <c r="F209" s="19">
        <v>10000</v>
      </c>
      <c r="G209" s="20"/>
    </row>
    <row r="210" spans="1:7" ht="12.75">
      <c r="A210" s="18"/>
      <c r="B210" s="18" t="s">
        <v>364</v>
      </c>
      <c r="C210" s="18"/>
      <c r="D210" s="44" t="s">
        <v>365</v>
      </c>
      <c r="E210" s="44"/>
      <c r="F210" s="19">
        <f>SUM(F211)</f>
        <v>30000</v>
      </c>
      <c r="G210" s="20"/>
    </row>
    <row r="211" spans="1:7" ht="12.75">
      <c r="A211" s="18"/>
      <c r="B211" s="18"/>
      <c r="C211" s="18" t="s">
        <v>366</v>
      </c>
      <c r="D211" s="44" t="s">
        <v>367</v>
      </c>
      <c r="E211" s="44"/>
      <c r="F211" s="19">
        <v>30000</v>
      </c>
      <c r="G211" s="20"/>
    </row>
    <row r="212" spans="1:7" ht="12.75">
      <c r="A212" s="18"/>
      <c r="B212" s="18" t="s">
        <v>368</v>
      </c>
      <c r="C212" s="18"/>
      <c r="D212" s="44" t="s">
        <v>369</v>
      </c>
      <c r="E212" s="44"/>
      <c r="F212" s="19">
        <f>SUM(F213:F214)</f>
        <v>36000</v>
      </c>
      <c r="G212" s="20"/>
    </row>
    <row r="213" spans="1:7" ht="12.75">
      <c r="A213" s="18"/>
      <c r="B213" s="18"/>
      <c r="C213" s="18" t="s">
        <v>370</v>
      </c>
      <c r="D213" s="44" t="s">
        <v>371</v>
      </c>
      <c r="E213" s="44"/>
      <c r="F213" s="19">
        <v>30000</v>
      </c>
      <c r="G213" s="20"/>
    </row>
    <row r="214" spans="1:7" ht="12.75">
      <c r="A214" s="18"/>
      <c r="B214" s="18"/>
      <c r="C214" s="18" t="s">
        <v>372</v>
      </c>
      <c r="D214" s="44" t="s">
        <v>373</v>
      </c>
      <c r="E214" s="44"/>
      <c r="F214" s="19">
        <v>6000</v>
      </c>
      <c r="G214" s="20"/>
    </row>
    <row r="215" spans="1:7" ht="12.75">
      <c r="A215" s="15" t="s">
        <v>374</v>
      </c>
      <c r="B215" s="15"/>
      <c r="C215" s="15"/>
      <c r="D215" s="45" t="s">
        <v>375</v>
      </c>
      <c r="E215" s="45"/>
      <c r="F215" s="16">
        <f>SUM(F216,F218,F228,F230,F232,F234,F253)</f>
        <v>2210000</v>
      </c>
      <c r="G215" s="17"/>
    </row>
    <row r="216" spans="1:7" ht="12.75">
      <c r="A216" s="18"/>
      <c r="B216" s="18" t="s">
        <v>567</v>
      </c>
      <c r="C216" s="18"/>
      <c r="D216" s="57" t="s">
        <v>568</v>
      </c>
      <c r="E216" s="58"/>
      <c r="F216" s="19">
        <f>SUM(F217)</f>
        <v>41000</v>
      </c>
      <c r="G216" s="20" t="s">
        <v>378</v>
      </c>
    </row>
    <row r="217" spans="1:7" ht="24.75" customHeight="1">
      <c r="A217" s="18"/>
      <c r="B217" s="18"/>
      <c r="C217" s="18" t="s">
        <v>569</v>
      </c>
      <c r="D217" s="55" t="s">
        <v>570</v>
      </c>
      <c r="E217" s="56"/>
      <c r="F217" s="19">
        <v>41000</v>
      </c>
      <c r="G217" s="20"/>
    </row>
    <row r="218" spans="1:7" ht="35.25" customHeight="1">
      <c r="A218" s="18"/>
      <c r="B218" s="18" t="s">
        <v>376</v>
      </c>
      <c r="C218" s="18"/>
      <c r="D218" s="44" t="s">
        <v>377</v>
      </c>
      <c r="E218" s="44"/>
      <c r="F218" s="19">
        <f>SUM(F219:F227)</f>
        <v>1198000</v>
      </c>
      <c r="G218" s="20" t="s">
        <v>378</v>
      </c>
    </row>
    <row r="219" spans="1:7" ht="14.25" customHeight="1">
      <c r="A219" s="18"/>
      <c r="B219" s="18"/>
      <c r="C219" s="18" t="s">
        <v>400</v>
      </c>
      <c r="D219" s="46" t="s">
        <v>401</v>
      </c>
      <c r="E219" s="47"/>
      <c r="F219" s="19">
        <v>1150000</v>
      </c>
      <c r="G219" s="20"/>
    </row>
    <row r="220" spans="1:7" ht="14.25" customHeight="1">
      <c r="A220" s="18"/>
      <c r="B220" s="18"/>
      <c r="C220" s="18" t="s">
        <v>38</v>
      </c>
      <c r="D220" s="46" t="s">
        <v>39</v>
      </c>
      <c r="E220" s="48"/>
      <c r="F220" s="19">
        <v>29000</v>
      </c>
      <c r="G220" s="20"/>
    </row>
    <row r="221" spans="1:7" ht="12.75">
      <c r="A221" s="18"/>
      <c r="B221" s="18"/>
      <c r="C221" s="18" t="s">
        <v>379</v>
      </c>
      <c r="D221" s="44" t="s">
        <v>380</v>
      </c>
      <c r="E221" s="44"/>
      <c r="F221" s="19">
        <v>2500</v>
      </c>
      <c r="G221" s="20"/>
    </row>
    <row r="222" spans="1:7" ht="12.75">
      <c r="A222" s="18"/>
      <c r="B222" s="18"/>
      <c r="C222" s="18" t="s">
        <v>381</v>
      </c>
      <c r="D222" s="44" t="s">
        <v>382</v>
      </c>
      <c r="E222" s="44"/>
      <c r="F222" s="19">
        <v>14100</v>
      </c>
      <c r="G222" s="20"/>
    </row>
    <row r="223" spans="1:7" ht="12.75">
      <c r="A223" s="18"/>
      <c r="B223" s="18"/>
      <c r="C223" s="18" t="s">
        <v>383</v>
      </c>
      <c r="D223" s="44" t="s">
        <v>384</v>
      </c>
      <c r="E223" s="44"/>
      <c r="F223" s="19">
        <v>800</v>
      </c>
      <c r="G223" s="20"/>
    </row>
    <row r="224" spans="1:7" ht="12.75">
      <c r="A224" s="18"/>
      <c r="B224" s="18"/>
      <c r="C224" s="18" t="s">
        <v>385</v>
      </c>
      <c r="D224" s="44" t="s">
        <v>386</v>
      </c>
      <c r="E224" s="44"/>
      <c r="F224" s="19">
        <v>200</v>
      </c>
      <c r="G224" s="20"/>
    </row>
    <row r="225" spans="1:7" ht="12.75">
      <c r="A225" s="18"/>
      <c r="B225" s="18"/>
      <c r="C225" s="18" t="s">
        <v>387</v>
      </c>
      <c r="D225" s="44" t="s">
        <v>388</v>
      </c>
      <c r="E225" s="44"/>
      <c r="F225" s="19">
        <v>200</v>
      </c>
      <c r="G225" s="20"/>
    </row>
    <row r="226" spans="1:7" ht="12.75">
      <c r="A226" s="18"/>
      <c r="B226" s="18"/>
      <c r="C226" s="18" t="s">
        <v>389</v>
      </c>
      <c r="D226" s="44" t="s">
        <v>390</v>
      </c>
      <c r="E226" s="44"/>
      <c r="F226" s="19">
        <v>200</v>
      </c>
      <c r="G226" s="20"/>
    </row>
    <row r="227" spans="1:7" ht="12.75">
      <c r="A227" s="18"/>
      <c r="B227" s="18"/>
      <c r="C227" s="18" t="s">
        <v>391</v>
      </c>
      <c r="D227" s="44" t="s">
        <v>392</v>
      </c>
      <c r="E227" s="44"/>
      <c r="F227" s="19">
        <v>1000</v>
      </c>
      <c r="G227" s="20"/>
    </row>
    <row r="228" spans="1:7" ht="36" customHeight="1">
      <c r="A228" s="18"/>
      <c r="B228" s="18" t="s">
        <v>393</v>
      </c>
      <c r="C228" s="18"/>
      <c r="D228" s="44" t="s">
        <v>547</v>
      </c>
      <c r="E228" s="44"/>
      <c r="F228" s="19">
        <f>SUM(F229)</f>
        <v>16000</v>
      </c>
      <c r="G228" s="20" t="s">
        <v>394</v>
      </c>
    </row>
    <row r="229" spans="1:7" ht="12.75">
      <c r="A229" s="18"/>
      <c r="B229" s="18"/>
      <c r="C229" s="18" t="s">
        <v>395</v>
      </c>
      <c r="D229" s="44" t="s">
        <v>396</v>
      </c>
      <c r="E229" s="44"/>
      <c r="F229" s="19">
        <v>16000</v>
      </c>
      <c r="G229" s="20"/>
    </row>
    <row r="230" spans="1:7" ht="12.75">
      <c r="A230" s="18"/>
      <c r="B230" s="18" t="s">
        <v>397</v>
      </c>
      <c r="C230" s="18"/>
      <c r="D230" s="44" t="s">
        <v>398</v>
      </c>
      <c r="E230" s="44"/>
      <c r="F230" s="19">
        <f>SUM(F231)</f>
        <v>325000</v>
      </c>
      <c r="G230" s="20" t="s">
        <v>399</v>
      </c>
    </row>
    <row r="231" spans="1:7" ht="12.75">
      <c r="A231" s="18"/>
      <c r="B231" s="18"/>
      <c r="C231" s="18" t="s">
        <v>400</v>
      </c>
      <c r="D231" s="44" t="s">
        <v>401</v>
      </c>
      <c r="E231" s="44"/>
      <c r="F231" s="19">
        <v>325000</v>
      </c>
      <c r="G231" s="20"/>
    </row>
    <row r="232" spans="1:7" ht="12.75">
      <c r="A232" s="18"/>
      <c r="B232" s="18" t="s">
        <v>402</v>
      </c>
      <c r="C232" s="18"/>
      <c r="D232" s="44" t="s">
        <v>403</v>
      </c>
      <c r="E232" s="44"/>
      <c r="F232" s="19">
        <f>SUM(F233)</f>
        <v>120000</v>
      </c>
      <c r="G232" s="20" t="s">
        <v>404</v>
      </c>
    </row>
    <row r="233" spans="1:7" ht="12.75">
      <c r="A233" s="18"/>
      <c r="B233" s="18"/>
      <c r="C233" s="18" t="s">
        <v>405</v>
      </c>
      <c r="D233" s="44" t="s">
        <v>406</v>
      </c>
      <c r="E233" s="44"/>
      <c r="F233" s="19">
        <v>120000</v>
      </c>
      <c r="G233" s="20"/>
    </row>
    <row r="234" spans="1:7" ht="12.75">
      <c r="A234" s="18"/>
      <c r="B234" s="18" t="s">
        <v>407</v>
      </c>
      <c r="C234" s="18"/>
      <c r="D234" s="44" t="s">
        <v>408</v>
      </c>
      <c r="E234" s="44"/>
      <c r="F234" s="19">
        <f>SUM(F235:F252)</f>
        <v>400000</v>
      </c>
      <c r="G234" s="20" t="s">
        <v>409</v>
      </c>
    </row>
    <row r="235" spans="1:7" ht="12.75">
      <c r="A235" s="18"/>
      <c r="B235" s="18"/>
      <c r="C235" s="18" t="s">
        <v>410</v>
      </c>
      <c r="D235" s="44" t="s">
        <v>411</v>
      </c>
      <c r="E235" s="44"/>
      <c r="F235" s="19">
        <v>260000</v>
      </c>
      <c r="G235" s="20"/>
    </row>
    <row r="236" spans="1:7" ht="12.75">
      <c r="A236" s="18"/>
      <c r="B236" s="18"/>
      <c r="C236" s="18" t="s">
        <v>412</v>
      </c>
      <c r="D236" s="44" t="s">
        <v>413</v>
      </c>
      <c r="E236" s="44"/>
      <c r="F236" s="19">
        <v>19000</v>
      </c>
      <c r="G236" s="20"/>
    </row>
    <row r="237" spans="1:7" ht="12.75">
      <c r="A237" s="18"/>
      <c r="B237" s="18"/>
      <c r="C237" s="18" t="s">
        <v>414</v>
      </c>
      <c r="D237" s="44" t="s">
        <v>415</v>
      </c>
      <c r="E237" s="44"/>
      <c r="F237" s="19">
        <v>41700</v>
      </c>
      <c r="G237" s="20"/>
    </row>
    <row r="238" spans="1:7" ht="12.75">
      <c r="A238" s="18"/>
      <c r="B238" s="18"/>
      <c r="C238" s="18" t="s">
        <v>416</v>
      </c>
      <c r="D238" s="44" t="s">
        <v>417</v>
      </c>
      <c r="E238" s="44"/>
      <c r="F238" s="19">
        <v>6800</v>
      </c>
      <c r="G238" s="20"/>
    </row>
    <row r="239" spans="1:7" ht="12.75">
      <c r="A239" s="18"/>
      <c r="B239" s="18"/>
      <c r="C239" s="18" t="s">
        <v>418</v>
      </c>
      <c r="D239" s="44" t="s">
        <v>419</v>
      </c>
      <c r="E239" s="44"/>
      <c r="F239" s="19">
        <v>1000</v>
      </c>
      <c r="G239" s="20"/>
    </row>
    <row r="240" spans="1:7" ht="12.75">
      <c r="A240" s="18"/>
      <c r="B240" s="18"/>
      <c r="C240" s="18" t="s">
        <v>420</v>
      </c>
      <c r="D240" s="44" t="s">
        <v>421</v>
      </c>
      <c r="E240" s="44"/>
      <c r="F240" s="19">
        <v>4000</v>
      </c>
      <c r="G240" s="20"/>
    </row>
    <row r="241" spans="1:7" ht="12.75">
      <c r="A241" s="18"/>
      <c r="B241" s="18"/>
      <c r="C241" s="18" t="s">
        <v>422</v>
      </c>
      <c r="D241" s="44" t="s">
        <v>423</v>
      </c>
      <c r="E241" s="44"/>
      <c r="F241" s="19">
        <v>20000</v>
      </c>
      <c r="G241" s="20"/>
    </row>
    <row r="242" spans="1:7" ht="12.75">
      <c r="A242" s="18"/>
      <c r="B242" s="18"/>
      <c r="C242" s="18" t="s">
        <v>424</v>
      </c>
      <c r="D242" s="44" t="s">
        <v>425</v>
      </c>
      <c r="E242" s="44"/>
      <c r="F242" s="19">
        <v>1000</v>
      </c>
      <c r="G242" s="20"/>
    </row>
    <row r="243" spans="1:7" ht="12.75">
      <c r="A243" s="18"/>
      <c r="B243" s="18"/>
      <c r="C243" s="18" t="s">
        <v>426</v>
      </c>
      <c r="D243" s="44" t="s">
        <v>427</v>
      </c>
      <c r="E243" s="44"/>
      <c r="F243" s="19">
        <v>100</v>
      </c>
      <c r="G243" s="20"/>
    </row>
    <row r="244" spans="1:7" ht="12.75">
      <c r="A244" s="18"/>
      <c r="B244" s="18"/>
      <c r="C244" s="18" t="s">
        <v>428</v>
      </c>
      <c r="D244" s="44" t="s">
        <v>429</v>
      </c>
      <c r="E244" s="44"/>
      <c r="F244" s="19">
        <v>20600</v>
      </c>
      <c r="G244" s="20"/>
    </row>
    <row r="245" spans="1:7" ht="12.75">
      <c r="A245" s="18"/>
      <c r="B245" s="18"/>
      <c r="C245" s="18" t="s">
        <v>430</v>
      </c>
      <c r="D245" s="44" t="s">
        <v>431</v>
      </c>
      <c r="E245" s="44"/>
      <c r="F245" s="19">
        <v>800</v>
      </c>
      <c r="G245" s="20"/>
    </row>
    <row r="246" spans="1:7" ht="12.75">
      <c r="A246" s="18"/>
      <c r="B246" s="18"/>
      <c r="C246" s="18" t="s">
        <v>432</v>
      </c>
      <c r="D246" s="44" t="s">
        <v>433</v>
      </c>
      <c r="E246" s="44"/>
      <c r="F246" s="19">
        <v>4000</v>
      </c>
      <c r="G246" s="20"/>
    </row>
    <row r="247" spans="1:7" ht="12.75">
      <c r="A247" s="18"/>
      <c r="B247" s="18"/>
      <c r="C247" s="18" t="s">
        <v>434</v>
      </c>
      <c r="D247" s="44" t="s">
        <v>435</v>
      </c>
      <c r="E247" s="44"/>
      <c r="F247" s="19">
        <v>3000</v>
      </c>
      <c r="G247" s="20"/>
    </row>
    <row r="248" spans="1:7" ht="12.75">
      <c r="A248" s="18"/>
      <c r="B248" s="18"/>
      <c r="C248" s="18" t="s">
        <v>123</v>
      </c>
      <c r="D248" s="46" t="s">
        <v>52</v>
      </c>
      <c r="E248" s="47"/>
      <c r="F248" s="19">
        <v>1000</v>
      </c>
      <c r="G248" s="20"/>
    </row>
    <row r="249" spans="1:7" ht="12.75">
      <c r="A249" s="18"/>
      <c r="B249" s="18"/>
      <c r="C249" s="18" t="s">
        <v>174</v>
      </c>
      <c r="D249" s="46" t="s">
        <v>175</v>
      </c>
      <c r="E249" s="47"/>
      <c r="F249" s="19">
        <v>9000</v>
      </c>
      <c r="G249" s="20"/>
    </row>
    <row r="250" spans="1:7" ht="12.75">
      <c r="A250" s="18"/>
      <c r="B250" s="18"/>
      <c r="C250" s="18" t="s">
        <v>436</v>
      </c>
      <c r="D250" s="44" t="s">
        <v>437</v>
      </c>
      <c r="E250" s="44"/>
      <c r="F250" s="19">
        <v>3000</v>
      </c>
      <c r="G250" s="20"/>
    </row>
    <row r="251" spans="1:7" ht="12.75">
      <c r="A251" s="18"/>
      <c r="B251" s="18"/>
      <c r="C251" s="18" t="s">
        <v>438</v>
      </c>
      <c r="D251" s="44" t="s">
        <v>439</v>
      </c>
      <c r="E251" s="44"/>
      <c r="F251" s="19">
        <v>2000</v>
      </c>
      <c r="G251" s="20"/>
    </row>
    <row r="252" spans="1:7" ht="12.75">
      <c r="A252" s="18"/>
      <c r="B252" s="18"/>
      <c r="C252" s="18" t="s">
        <v>440</v>
      </c>
      <c r="D252" s="44" t="s">
        <v>441</v>
      </c>
      <c r="E252" s="44"/>
      <c r="F252" s="19">
        <v>3000</v>
      </c>
      <c r="G252" s="20"/>
    </row>
    <row r="253" spans="1:7" ht="12.75">
      <c r="A253" s="18"/>
      <c r="B253" s="18" t="s">
        <v>442</v>
      </c>
      <c r="C253" s="18"/>
      <c r="D253" s="44" t="s">
        <v>443</v>
      </c>
      <c r="E253" s="44"/>
      <c r="F253" s="19">
        <f>SUM(F254)</f>
        <v>110000</v>
      </c>
      <c r="G253" s="20" t="s">
        <v>444</v>
      </c>
    </row>
    <row r="254" spans="1:7" ht="12.75">
      <c r="A254" s="18"/>
      <c r="B254" s="18"/>
      <c r="C254" s="18" t="s">
        <v>445</v>
      </c>
      <c r="D254" s="44" t="s">
        <v>446</v>
      </c>
      <c r="E254" s="44"/>
      <c r="F254" s="19">
        <v>110000</v>
      </c>
      <c r="G254" s="20" t="s">
        <v>571</v>
      </c>
    </row>
    <row r="255" spans="1:7" ht="12.75">
      <c r="A255" s="15" t="s">
        <v>447</v>
      </c>
      <c r="B255" s="15"/>
      <c r="C255" s="15"/>
      <c r="D255" s="45" t="s">
        <v>448</v>
      </c>
      <c r="E255" s="45"/>
      <c r="F255" s="16">
        <f>SUM(F256)</f>
        <v>45000</v>
      </c>
      <c r="G255" s="25"/>
    </row>
    <row r="256" spans="1:7" ht="12.75">
      <c r="A256" s="18"/>
      <c r="B256" s="18" t="s">
        <v>449</v>
      </c>
      <c r="C256" s="18"/>
      <c r="D256" s="44" t="s">
        <v>450</v>
      </c>
      <c r="E256" s="44"/>
      <c r="F256" s="19">
        <f>SUM(F257:F264)</f>
        <v>45000</v>
      </c>
      <c r="G256" s="20" t="s">
        <v>451</v>
      </c>
    </row>
    <row r="257" spans="1:7" ht="12.75">
      <c r="A257" s="18"/>
      <c r="B257" s="18"/>
      <c r="C257" s="18" t="s">
        <v>452</v>
      </c>
      <c r="D257" s="44" t="s">
        <v>453</v>
      </c>
      <c r="E257" s="44"/>
      <c r="F257" s="19">
        <v>29300</v>
      </c>
      <c r="G257" s="20"/>
    </row>
    <row r="258" spans="1:7" ht="12.75">
      <c r="A258" s="18"/>
      <c r="B258" s="18"/>
      <c r="C258" s="18" t="s">
        <v>454</v>
      </c>
      <c r="D258" s="44" t="s">
        <v>455</v>
      </c>
      <c r="E258" s="44"/>
      <c r="F258" s="19">
        <v>2500</v>
      </c>
      <c r="G258" s="20"/>
    </row>
    <row r="259" spans="1:7" ht="12.75">
      <c r="A259" s="18"/>
      <c r="B259" s="18"/>
      <c r="C259" s="18" t="s">
        <v>456</v>
      </c>
      <c r="D259" s="44" t="s">
        <v>457</v>
      </c>
      <c r="E259" s="44"/>
      <c r="F259" s="19">
        <v>4900</v>
      </c>
      <c r="G259" s="20"/>
    </row>
    <row r="260" spans="1:7" ht="12.75">
      <c r="A260" s="18"/>
      <c r="B260" s="18"/>
      <c r="C260" s="18" t="s">
        <v>458</v>
      </c>
      <c r="D260" s="44" t="s">
        <v>459</v>
      </c>
      <c r="E260" s="44"/>
      <c r="F260" s="19">
        <v>800</v>
      </c>
      <c r="G260" s="20"/>
    </row>
    <row r="261" spans="1:7" ht="12.75">
      <c r="A261" s="18"/>
      <c r="B261" s="18"/>
      <c r="C261" s="18" t="s">
        <v>19</v>
      </c>
      <c r="D261" s="44" t="s">
        <v>556</v>
      </c>
      <c r="E261" s="44"/>
      <c r="F261" s="19">
        <v>3700</v>
      </c>
      <c r="G261" s="20"/>
    </row>
    <row r="262" spans="1:7" ht="12.75">
      <c r="A262" s="18"/>
      <c r="B262" s="18"/>
      <c r="C262" s="18" t="s">
        <v>259</v>
      </c>
      <c r="D262" s="44" t="s">
        <v>316</v>
      </c>
      <c r="E262" s="44"/>
      <c r="F262" s="19">
        <v>1000</v>
      </c>
      <c r="G262" s="20"/>
    </row>
    <row r="263" spans="1:7" ht="12.75">
      <c r="A263" s="18"/>
      <c r="B263" s="18"/>
      <c r="C263" s="18" t="s">
        <v>460</v>
      </c>
      <c r="D263" s="44" t="s">
        <v>461</v>
      </c>
      <c r="E263" s="44"/>
      <c r="F263" s="19">
        <v>2500</v>
      </c>
      <c r="G263" s="20"/>
    </row>
    <row r="264" spans="1:7" ht="12.75">
      <c r="A264" s="18"/>
      <c r="B264" s="18"/>
      <c r="C264" s="18" t="s">
        <v>462</v>
      </c>
      <c r="D264" s="44" t="s">
        <v>463</v>
      </c>
      <c r="E264" s="44"/>
      <c r="F264" s="19">
        <v>300</v>
      </c>
      <c r="G264" s="20"/>
    </row>
    <row r="265" spans="1:7" ht="21" customHeight="1">
      <c r="A265" s="15" t="s">
        <v>464</v>
      </c>
      <c r="B265" s="15"/>
      <c r="C265" s="15"/>
      <c r="D265" s="45" t="s">
        <v>465</v>
      </c>
      <c r="E265" s="45"/>
      <c r="F265" s="16">
        <f>SUM(F266,F269,F271,F278,F284,F289)</f>
        <v>475000</v>
      </c>
      <c r="G265" s="17"/>
    </row>
    <row r="266" spans="1:7" ht="12.75">
      <c r="A266" s="18"/>
      <c r="B266" s="18" t="s">
        <v>466</v>
      </c>
      <c r="C266" s="18"/>
      <c r="D266" s="44" t="s">
        <v>467</v>
      </c>
      <c r="E266" s="44"/>
      <c r="F266" s="19">
        <f>SUM(F267:F268)</f>
        <v>15000</v>
      </c>
      <c r="G266" s="20" t="s">
        <v>468</v>
      </c>
    </row>
    <row r="267" spans="1:7" ht="12.75">
      <c r="A267" s="18"/>
      <c r="B267" s="18"/>
      <c r="C267" s="18" t="s">
        <v>469</v>
      </c>
      <c r="D267" s="44" t="s">
        <v>470</v>
      </c>
      <c r="E267" s="44"/>
      <c r="F267" s="19">
        <v>10000</v>
      </c>
      <c r="G267" s="20"/>
    </row>
    <row r="268" spans="1:7" ht="12.75">
      <c r="A268" s="18"/>
      <c r="B268" s="18"/>
      <c r="C268" s="18" t="s">
        <v>471</v>
      </c>
      <c r="D268" s="44" t="s">
        <v>472</v>
      </c>
      <c r="E268" s="44"/>
      <c r="F268" s="19">
        <v>5000</v>
      </c>
      <c r="G268" s="20"/>
    </row>
    <row r="269" spans="1:7" ht="12.75">
      <c r="A269" s="18"/>
      <c r="B269" s="18" t="s">
        <v>473</v>
      </c>
      <c r="C269" s="18"/>
      <c r="D269" s="44" t="s">
        <v>474</v>
      </c>
      <c r="E269" s="44"/>
      <c r="F269" s="19">
        <f>SUM(F270)</f>
        <v>10000</v>
      </c>
      <c r="G269" s="20" t="s">
        <v>475</v>
      </c>
    </row>
    <row r="270" spans="1:7" ht="12.75">
      <c r="A270" s="18"/>
      <c r="B270" s="18"/>
      <c r="C270" s="18" t="s">
        <v>476</v>
      </c>
      <c r="D270" s="44" t="s">
        <v>477</v>
      </c>
      <c r="E270" s="44"/>
      <c r="F270" s="19">
        <v>10000</v>
      </c>
      <c r="G270" s="20"/>
    </row>
    <row r="271" spans="1:7" ht="12.75">
      <c r="A271" s="18"/>
      <c r="B271" s="18" t="s">
        <v>478</v>
      </c>
      <c r="C271" s="18"/>
      <c r="D271" s="44" t="s">
        <v>479</v>
      </c>
      <c r="E271" s="44"/>
      <c r="F271" s="19">
        <f>SUM(F272:F277)</f>
        <v>60000</v>
      </c>
      <c r="G271" s="20" t="s">
        <v>480</v>
      </c>
    </row>
    <row r="272" spans="1:7" ht="12.75">
      <c r="A272" s="18"/>
      <c r="B272" s="18"/>
      <c r="C272" s="18" t="s">
        <v>481</v>
      </c>
      <c r="D272" s="44" t="s">
        <v>482</v>
      </c>
      <c r="E272" s="44"/>
      <c r="F272" s="19">
        <v>15000</v>
      </c>
      <c r="G272" s="20"/>
    </row>
    <row r="273" spans="1:7" ht="12.75">
      <c r="A273" s="18"/>
      <c r="B273" s="18"/>
      <c r="C273" s="18" t="s">
        <v>483</v>
      </c>
      <c r="D273" s="44" t="s">
        <v>484</v>
      </c>
      <c r="E273" s="44"/>
      <c r="F273" s="19">
        <v>3000</v>
      </c>
      <c r="G273" s="20"/>
    </row>
    <row r="274" spans="1:7" ht="12.75">
      <c r="A274" s="18"/>
      <c r="B274" s="18"/>
      <c r="C274" s="18" t="s">
        <v>485</v>
      </c>
      <c r="D274" s="44" t="s">
        <v>486</v>
      </c>
      <c r="E274" s="44"/>
      <c r="F274" s="19">
        <v>2750</v>
      </c>
      <c r="G274" s="20"/>
    </row>
    <row r="275" spans="1:7" ht="12.75">
      <c r="A275" s="18"/>
      <c r="B275" s="18"/>
      <c r="C275" s="18" t="s">
        <v>487</v>
      </c>
      <c r="D275" s="44" t="s">
        <v>488</v>
      </c>
      <c r="E275" s="44"/>
      <c r="F275" s="19">
        <v>350</v>
      </c>
      <c r="G275" s="20"/>
    </row>
    <row r="276" spans="1:7" ht="12.75">
      <c r="A276" s="18"/>
      <c r="B276" s="18"/>
      <c r="C276" s="18" t="s">
        <v>19</v>
      </c>
      <c r="D276" s="46" t="s">
        <v>20</v>
      </c>
      <c r="E276" s="47"/>
      <c r="F276" s="19">
        <v>10900</v>
      </c>
      <c r="G276" s="20"/>
    </row>
    <row r="277" spans="1:7" ht="12.75">
      <c r="A277" s="18"/>
      <c r="B277" s="18"/>
      <c r="C277" s="18" t="s">
        <v>21</v>
      </c>
      <c r="D277" s="46" t="s">
        <v>22</v>
      </c>
      <c r="E277" s="47"/>
      <c r="F277" s="19">
        <v>28000</v>
      </c>
      <c r="G277" s="20"/>
    </row>
    <row r="278" spans="1:7" ht="12.75">
      <c r="A278" s="18"/>
      <c r="B278" s="18" t="s">
        <v>489</v>
      </c>
      <c r="C278" s="18"/>
      <c r="D278" s="44" t="s">
        <v>490</v>
      </c>
      <c r="E278" s="44"/>
      <c r="F278" s="19">
        <f>SUM(F279:F283)</f>
        <v>40000</v>
      </c>
      <c r="G278" s="20" t="s">
        <v>491</v>
      </c>
    </row>
    <row r="279" spans="1:7" ht="12.75">
      <c r="A279" s="18"/>
      <c r="B279" s="18"/>
      <c r="C279" s="18" t="s">
        <v>492</v>
      </c>
      <c r="D279" s="44" t="s">
        <v>493</v>
      </c>
      <c r="E279" s="44"/>
      <c r="F279" s="19">
        <v>10000</v>
      </c>
      <c r="G279" s="20"/>
    </row>
    <row r="280" spans="1:7" ht="12.75">
      <c r="A280" s="18"/>
      <c r="B280" s="18"/>
      <c r="C280" s="18" t="s">
        <v>494</v>
      </c>
      <c r="D280" s="44" t="s">
        <v>495</v>
      </c>
      <c r="E280" s="44"/>
      <c r="F280" s="19">
        <v>1500</v>
      </c>
      <c r="G280" s="20"/>
    </row>
    <row r="281" spans="1:7" ht="12.75">
      <c r="A281" s="18"/>
      <c r="B281" s="18"/>
      <c r="C281" s="18" t="s">
        <v>496</v>
      </c>
      <c r="D281" s="44" t="s">
        <v>497</v>
      </c>
      <c r="E281" s="44"/>
      <c r="F281" s="19">
        <v>300</v>
      </c>
      <c r="G281" s="20"/>
    </row>
    <row r="282" spans="1:7" ht="12.75">
      <c r="A282" s="18"/>
      <c r="B282" s="18"/>
      <c r="C282" s="18" t="s">
        <v>498</v>
      </c>
      <c r="D282" s="44" t="s">
        <v>499</v>
      </c>
      <c r="E282" s="44"/>
      <c r="F282" s="19">
        <v>18200</v>
      </c>
      <c r="G282" s="20"/>
    </row>
    <row r="283" spans="1:7" ht="12.75">
      <c r="A283" s="18"/>
      <c r="B283" s="18"/>
      <c r="C283" s="18" t="s">
        <v>500</v>
      </c>
      <c r="D283" s="44" t="s">
        <v>501</v>
      </c>
      <c r="E283" s="44"/>
      <c r="F283" s="19">
        <v>10000</v>
      </c>
      <c r="G283" s="20"/>
    </row>
    <row r="284" spans="1:7" ht="12.75">
      <c r="A284" s="18"/>
      <c r="B284" s="18" t="s">
        <v>502</v>
      </c>
      <c r="C284" s="18"/>
      <c r="D284" s="52" t="s">
        <v>503</v>
      </c>
      <c r="E284" s="52"/>
      <c r="F284" s="19">
        <f>SUM(F285:F288)</f>
        <v>330000</v>
      </c>
      <c r="G284" s="20" t="s">
        <v>504</v>
      </c>
    </row>
    <row r="285" spans="1:7" ht="12.75">
      <c r="A285" s="18"/>
      <c r="B285" s="18"/>
      <c r="C285" s="27" t="s">
        <v>505</v>
      </c>
      <c r="D285" s="53" t="s">
        <v>506</v>
      </c>
      <c r="E285" s="53"/>
      <c r="F285" s="28">
        <v>200000</v>
      </c>
      <c r="G285" s="20"/>
    </row>
    <row r="286" spans="1:7" ht="12.75">
      <c r="A286" s="18"/>
      <c r="B286" s="18"/>
      <c r="C286" s="27" t="s">
        <v>507</v>
      </c>
      <c r="D286" s="53" t="s">
        <v>508</v>
      </c>
      <c r="E286" s="53"/>
      <c r="F286" s="28">
        <v>90000</v>
      </c>
      <c r="G286" s="20"/>
    </row>
    <row r="287" spans="1:7" ht="12.75">
      <c r="A287" s="18"/>
      <c r="B287" s="18"/>
      <c r="C287" s="18" t="s">
        <v>509</v>
      </c>
      <c r="D287" s="54" t="s">
        <v>510</v>
      </c>
      <c r="E287" s="54"/>
      <c r="F287" s="19">
        <v>10000</v>
      </c>
      <c r="G287" s="20"/>
    </row>
    <row r="288" spans="1:7" ht="12.75">
      <c r="A288" s="18"/>
      <c r="B288" s="18"/>
      <c r="C288" s="18" t="s">
        <v>511</v>
      </c>
      <c r="D288" s="44" t="s">
        <v>512</v>
      </c>
      <c r="E288" s="44"/>
      <c r="F288" s="19">
        <v>30000</v>
      </c>
      <c r="G288" s="20"/>
    </row>
    <row r="289" spans="1:7" ht="12.75">
      <c r="A289" s="18"/>
      <c r="B289" s="18" t="s">
        <v>513</v>
      </c>
      <c r="C289" s="18"/>
      <c r="D289" s="44" t="s">
        <v>514</v>
      </c>
      <c r="E289" s="44"/>
      <c r="F289" s="19">
        <f>SUM(F290:F293)</f>
        <v>20000</v>
      </c>
      <c r="G289" s="20" t="s">
        <v>515</v>
      </c>
    </row>
    <row r="290" spans="1:7" ht="12.75">
      <c r="A290" s="18"/>
      <c r="B290" s="18"/>
      <c r="C290" s="18" t="s">
        <v>516</v>
      </c>
      <c r="D290" s="44" t="s">
        <v>517</v>
      </c>
      <c r="E290" s="44"/>
      <c r="F290" s="19">
        <v>4000</v>
      </c>
      <c r="G290" s="20"/>
    </row>
    <row r="291" spans="1:7" ht="12.75">
      <c r="A291" s="18"/>
      <c r="B291" s="18"/>
      <c r="C291" s="18" t="s">
        <v>518</v>
      </c>
      <c r="D291" s="44" t="s">
        <v>519</v>
      </c>
      <c r="E291" s="44"/>
      <c r="F291" s="19">
        <v>6000</v>
      </c>
      <c r="G291" s="20"/>
    </row>
    <row r="292" spans="1:7" ht="12.75">
      <c r="A292" s="18"/>
      <c r="B292" s="18"/>
      <c r="C292" s="18" t="s">
        <v>520</v>
      </c>
      <c r="D292" s="44" t="s">
        <v>521</v>
      </c>
      <c r="E292" s="44"/>
      <c r="F292" s="19">
        <v>9400</v>
      </c>
      <c r="G292" s="20"/>
    </row>
    <row r="293" spans="1:7" ht="12.75">
      <c r="A293" s="18"/>
      <c r="B293" s="18"/>
      <c r="C293" s="18" t="s">
        <v>522</v>
      </c>
      <c r="D293" s="44" t="s">
        <v>523</v>
      </c>
      <c r="E293" s="44"/>
      <c r="F293" s="19">
        <v>600</v>
      </c>
      <c r="G293" s="20"/>
    </row>
    <row r="294" spans="1:7" ht="12.75">
      <c r="A294" s="15" t="s">
        <v>524</v>
      </c>
      <c r="B294" s="15"/>
      <c r="C294" s="15"/>
      <c r="D294" s="45" t="s">
        <v>525</v>
      </c>
      <c r="E294" s="45"/>
      <c r="F294" s="16">
        <f>SUM(F299,F297,F295)</f>
        <v>591000</v>
      </c>
      <c r="G294" s="17" t="s">
        <v>526</v>
      </c>
    </row>
    <row r="295" spans="1:7" ht="12.75">
      <c r="A295" s="18"/>
      <c r="B295" s="18" t="s">
        <v>527</v>
      </c>
      <c r="C295" s="18"/>
      <c r="D295" s="44" t="s">
        <v>528</v>
      </c>
      <c r="E295" s="44"/>
      <c r="F295" s="19">
        <f>SUM(F296)</f>
        <v>480000</v>
      </c>
      <c r="G295" s="20"/>
    </row>
    <row r="296" spans="1:7" ht="12.75">
      <c r="A296" s="18"/>
      <c r="B296" s="18"/>
      <c r="C296" s="18" t="s">
        <v>529</v>
      </c>
      <c r="D296" s="44" t="s">
        <v>530</v>
      </c>
      <c r="E296" s="44"/>
      <c r="F296" s="19">
        <v>480000</v>
      </c>
      <c r="G296" s="20"/>
    </row>
    <row r="297" spans="1:7" ht="12.75">
      <c r="A297" s="18"/>
      <c r="B297" s="18" t="s">
        <v>531</v>
      </c>
      <c r="C297" s="18"/>
      <c r="D297" s="44" t="s">
        <v>532</v>
      </c>
      <c r="E297" s="44"/>
      <c r="F297" s="19">
        <f>SUM(F298)</f>
        <v>80000</v>
      </c>
      <c r="G297" s="20"/>
    </row>
    <row r="298" spans="1:7" ht="12.75">
      <c r="A298" s="18"/>
      <c r="B298" s="18"/>
      <c r="C298" s="18" t="s">
        <v>533</v>
      </c>
      <c r="D298" s="44" t="s">
        <v>534</v>
      </c>
      <c r="E298" s="44"/>
      <c r="F298" s="19">
        <v>80000</v>
      </c>
      <c r="G298" s="20"/>
    </row>
    <row r="299" spans="1:7" ht="12.75">
      <c r="A299" s="18"/>
      <c r="B299" s="18" t="s">
        <v>535</v>
      </c>
      <c r="C299" s="18"/>
      <c r="D299" s="44" t="s">
        <v>536</v>
      </c>
      <c r="E299" s="44"/>
      <c r="F299" s="19">
        <f>SUM(F300:F301)</f>
        <v>31000</v>
      </c>
      <c r="G299" s="20"/>
    </row>
    <row r="300" spans="1:7" ht="12.75">
      <c r="A300" s="18"/>
      <c r="B300" s="18"/>
      <c r="C300" s="18" t="s">
        <v>537</v>
      </c>
      <c r="D300" s="44" t="s">
        <v>538</v>
      </c>
      <c r="E300" s="44"/>
      <c r="F300" s="19">
        <v>20000</v>
      </c>
      <c r="G300" s="20"/>
    </row>
    <row r="301" spans="1:7" ht="12.75">
      <c r="A301" s="18"/>
      <c r="B301" s="18"/>
      <c r="C301" s="18" t="s">
        <v>56</v>
      </c>
      <c r="D301" s="44" t="s">
        <v>54</v>
      </c>
      <c r="E301" s="44"/>
      <c r="F301" s="19">
        <v>11000</v>
      </c>
      <c r="G301" s="20"/>
    </row>
    <row r="302" spans="1:7" ht="12.75">
      <c r="A302" s="15" t="s">
        <v>539</v>
      </c>
      <c r="B302" s="15"/>
      <c r="C302" s="15"/>
      <c r="D302" s="45" t="s">
        <v>540</v>
      </c>
      <c r="E302" s="45"/>
      <c r="F302" s="16">
        <f>SUM(F303)</f>
        <v>625000</v>
      </c>
      <c r="G302" s="17" t="s">
        <v>541</v>
      </c>
    </row>
    <row r="303" spans="1:7" ht="12.75">
      <c r="A303" s="18"/>
      <c r="B303" s="18" t="s">
        <v>542</v>
      </c>
      <c r="C303" s="18"/>
      <c r="D303" s="44" t="s">
        <v>543</v>
      </c>
      <c r="E303" s="44"/>
      <c r="F303" s="19">
        <f>SUM(F304)</f>
        <v>625000</v>
      </c>
      <c r="G303" s="20"/>
    </row>
    <row r="304" spans="1:7" ht="12.75">
      <c r="A304" s="18"/>
      <c r="B304" s="18"/>
      <c r="C304" s="18" t="s">
        <v>53</v>
      </c>
      <c r="D304" s="44" t="s">
        <v>544</v>
      </c>
      <c r="E304" s="44"/>
      <c r="F304" s="19">
        <v>625000</v>
      </c>
      <c r="G304" s="20"/>
    </row>
    <row r="305" spans="1:7" ht="23.25" customHeight="1">
      <c r="A305" s="50" t="s">
        <v>545</v>
      </c>
      <c r="B305" s="50"/>
      <c r="C305" s="50"/>
      <c r="D305" s="50"/>
      <c r="E305" s="50"/>
      <c r="F305" s="26">
        <f>SUM(F302,F294,F265,F255,F215,F207,F143,F140,F134,F130,F120,F115,F64,F51,F38,F34,F20,F16,F12,F9)</f>
        <v>15748050</v>
      </c>
      <c r="G305" s="26"/>
    </row>
  </sheetData>
  <mergeCells count="306">
    <mergeCell ref="D151:E151"/>
    <mergeCell ref="D157:E157"/>
    <mergeCell ref="D158:E158"/>
    <mergeCell ref="D155:E155"/>
    <mergeCell ref="D152:E152"/>
    <mergeCell ref="D135:E135"/>
    <mergeCell ref="D44:E44"/>
    <mergeCell ref="D56:E56"/>
    <mergeCell ref="D57:E57"/>
    <mergeCell ref="D46:E46"/>
    <mergeCell ref="D47:E47"/>
    <mergeCell ref="D48:E48"/>
    <mergeCell ref="D55:E55"/>
    <mergeCell ref="D51:E51"/>
    <mergeCell ref="D52:E52"/>
    <mergeCell ref="D133:E133"/>
    <mergeCell ref="D134:E134"/>
    <mergeCell ref="D68:E68"/>
    <mergeCell ref="D59:E59"/>
    <mergeCell ref="D60:E60"/>
    <mergeCell ref="D61:E61"/>
    <mergeCell ref="D118:E118"/>
    <mergeCell ref="D124:E124"/>
    <mergeCell ref="D97:E97"/>
    <mergeCell ref="D98:E98"/>
    <mergeCell ref="D103:E103"/>
    <mergeCell ref="D104:E104"/>
    <mergeCell ref="D111:E111"/>
    <mergeCell ref="D112:E112"/>
    <mergeCell ref="D114:E114"/>
    <mergeCell ref="D115:E115"/>
    <mergeCell ref="D116:E116"/>
    <mergeCell ref="D117:E117"/>
    <mergeCell ref="D113:E113"/>
    <mergeCell ref="D106:E106"/>
    <mergeCell ref="D108:E108"/>
    <mergeCell ref="D109:E109"/>
    <mergeCell ref="D110:E110"/>
    <mergeCell ref="F5:F7"/>
    <mergeCell ref="G5:G7"/>
    <mergeCell ref="A2:G2"/>
    <mergeCell ref="D105:E105"/>
    <mergeCell ref="D99:E99"/>
    <mergeCell ref="D100:E100"/>
    <mergeCell ref="D101:E101"/>
    <mergeCell ref="D102:E102"/>
    <mergeCell ref="D49:E49"/>
    <mergeCell ref="D50:E50"/>
    <mergeCell ref="A4:D4"/>
    <mergeCell ref="A5:A7"/>
    <mergeCell ref="B5:B7"/>
    <mergeCell ref="C5:C7"/>
    <mergeCell ref="D5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4:E34"/>
    <mergeCell ref="D35:E35"/>
    <mergeCell ref="D36:E36"/>
    <mergeCell ref="D32:E32"/>
    <mergeCell ref="D33:E33"/>
    <mergeCell ref="D37:E37"/>
    <mergeCell ref="D38:E38"/>
    <mergeCell ref="D39:E39"/>
    <mergeCell ref="D40:E40"/>
    <mergeCell ref="D41:E41"/>
    <mergeCell ref="D42:E42"/>
    <mergeCell ref="D43:E43"/>
    <mergeCell ref="D45:E45"/>
    <mergeCell ref="D53:E53"/>
    <mergeCell ref="D54:E54"/>
    <mergeCell ref="D62:E62"/>
    <mergeCell ref="D66:E66"/>
    <mergeCell ref="D58:E58"/>
    <mergeCell ref="D67:E67"/>
    <mergeCell ref="D63:E63"/>
    <mergeCell ref="D64:E64"/>
    <mergeCell ref="D65:E65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1:E81"/>
    <mergeCell ref="D80:E80"/>
    <mergeCell ref="D86:E86"/>
    <mergeCell ref="D87:E87"/>
    <mergeCell ref="D88:E88"/>
    <mergeCell ref="D82:E82"/>
    <mergeCell ref="D83:E83"/>
    <mergeCell ref="D84:E84"/>
    <mergeCell ref="D85:E85"/>
    <mergeCell ref="D89:E89"/>
    <mergeCell ref="D90:E90"/>
    <mergeCell ref="D91:E91"/>
    <mergeCell ref="D92:E92"/>
    <mergeCell ref="D93:E93"/>
    <mergeCell ref="D94:E94"/>
    <mergeCell ref="D95:E95"/>
    <mergeCell ref="D96:E96"/>
    <mergeCell ref="D119:E119"/>
    <mergeCell ref="D121:E121"/>
    <mergeCell ref="D122:E122"/>
    <mergeCell ref="D127:E127"/>
    <mergeCell ref="D126:E126"/>
    <mergeCell ref="D123:E123"/>
    <mergeCell ref="D125:E125"/>
    <mergeCell ref="D120:E120"/>
    <mergeCell ref="D132:E132"/>
    <mergeCell ref="D131:E131"/>
    <mergeCell ref="D128:E128"/>
    <mergeCell ref="D129:E129"/>
    <mergeCell ref="D130:E130"/>
    <mergeCell ref="D136:E136"/>
    <mergeCell ref="D137:E137"/>
    <mergeCell ref="D140:E140"/>
    <mergeCell ref="D141:E141"/>
    <mergeCell ref="D139:E139"/>
    <mergeCell ref="D138:E138"/>
    <mergeCell ref="D142:E142"/>
    <mergeCell ref="D143:E143"/>
    <mergeCell ref="D144:E144"/>
    <mergeCell ref="D145:E145"/>
    <mergeCell ref="D146:E146"/>
    <mergeCell ref="D147:E147"/>
    <mergeCell ref="D160:E160"/>
    <mergeCell ref="D161:E161"/>
    <mergeCell ref="D153:E153"/>
    <mergeCell ref="D154:E154"/>
    <mergeCell ref="D150:E150"/>
    <mergeCell ref="D159:E159"/>
    <mergeCell ref="D148:E148"/>
    <mergeCell ref="D149:E149"/>
    <mergeCell ref="D162:E162"/>
    <mergeCell ref="D163:E163"/>
    <mergeCell ref="D175:E175"/>
    <mergeCell ref="D176:E176"/>
    <mergeCell ref="D167:E167"/>
    <mergeCell ref="D164:E164"/>
    <mergeCell ref="D165:E165"/>
    <mergeCell ref="D166:E166"/>
    <mergeCell ref="D177:E177"/>
    <mergeCell ref="D168:E168"/>
    <mergeCell ref="D169:E169"/>
    <mergeCell ref="D170:E170"/>
    <mergeCell ref="D173:E173"/>
    <mergeCell ref="D192:E192"/>
    <mergeCell ref="D193:E193"/>
    <mergeCell ref="D182:E182"/>
    <mergeCell ref="D183:E183"/>
    <mergeCell ref="D184:E184"/>
    <mergeCell ref="D185:E185"/>
    <mergeCell ref="D188:E188"/>
    <mergeCell ref="D189:E189"/>
    <mergeCell ref="D190:E190"/>
    <mergeCell ref="D191:E191"/>
    <mergeCell ref="D194:E194"/>
    <mergeCell ref="D195:E195"/>
    <mergeCell ref="D196:E196"/>
    <mergeCell ref="D198:E198"/>
    <mergeCell ref="D197:E197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23:E223"/>
    <mergeCell ref="D224:E224"/>
    <mergeCell ref="D225:E225"/>
    <mergeCell ref="D226:E226"/>
    <mergeCell ref="D215:E215"/>
    <mergeCell ref="D218:E218"/>
    <mergeCell ref="D221:E221"/>
    <mergeCell ref="D222:E222"/>
    <mergeCell ref="D219:E219"/>
    <mergeCell ref="D220:E220"/>
    <mergeCell ref="D217:E217"/>
    <mergeCell ref="D216:E21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48:E248"/>
    <mergeCell ref="D235:E235"/>
    <mergeCell ref="D236:E236"/>
    <mergeCell ref="D237:E237"/>
    <mergeCell ref="D238:E238"/>
    <mergeCell ref="D239:E239"/>
    <mergeCell ref="D240:E240"/>
    <mergeCell ref="D241:E241"/>
    <mergeCell ref="D256:E256"/>
    <mergeCell ref="D252:E252"/>
    <mergeCell ref="D242:E242"/>
    <mergeCell ref="D243:E243"/>
    <mergeCell ref="D244:E244"/>
    <mergeCell ref="D245:E245"/>
    <mergeCell ref="D246:E246"/>
    <mergeCell ref="D247:E247"/>
    <mergeCell ref="D250:E250"/>
    <mergeCell ref="D251:E251"/>
    <mergeCell ref="D273:E273"/>
    <mergeCell ref="D274:E274"/>
    <mergeCell ref="D275:E275"/>
    <mergeCell ref="D269:E269"/>
    <mergeCell ref="D270:E270"/>
    <mergeCell ref="D271:E271"/>
    <mergeCell ref="D272:E272"/>
    <mergeCell ref="D276:E276"/>
    <mergeCell ref="D278:E278"/>
    <mergeCell ref="D279:E279"/>
    <mergeCell ref="D283:E283"/>
    <mergeCell ref="D280:E280"/>
    <mergeCell ref="D281:E281"/>
    <mergeCell ref="D282:E282"/>
    <mergeCell ref="D277:E277"/>
    <mergeCell ref="D284:E284"/>
    <mergeCell ref="D285:E285"/>
    <mergeCell ref="D286:E286"/>
    <mergeCell ref="D287:E287"/>
    <mergeCell ref="D288:E288"/>
    <mergeCell ref="D289:E289"/>
    <mergeCell ref="D290:E290"/>
    <mergeCell ref="D297:E297"/>
    <mergeCell ref="D298:E298"/>
    <mergeCell ref="D291:E291"/>
    <mergeCell ref="D292:E292"/>
    <mergeCell ref="D293:E293"/>
    <mergeCell ref="D294:E294"/>
    <mergeCell ref="D304:E304"/>
    <mergeCell ref="A305:E305"/>
    <mergeCell ref="D107:E107"/>
    <mergeCell ref="D299:E299"/>
    <mergeCell ref="D301:E301"/>
    <mergeCell ref="D302:E302"/>
    <mergeCell ref="D303:E303"/>
    <mergeCell ref="D300:E300"/>
    <mergeCell ref="D295:E295"/>
    <mergeCell ref="D296:E296"/>
    <mergeCell ref="D187:E187"/>
    <mergeCell ref="D156:E156"/>
    <mergeCell ref="D172:E172"/>
    <mergeCell ref="D171:E171"/>
    <mergeCell ref="D178:E178"/>
    <mergeCell ref="D179:E179"/>
    <mergeCell ref="D180:E180"/>
    <mergeCell ref="D186:E186"/>
    <mergeCell ref="D181:E181"/>
    <mergeCell ref="D174:E174"/>
    <mergeCell ref="D262:E262"/>
    <mergeCell ref="D257:E257"/>
    <mergeCell ref="D249:E249"/>
    <mergeCell ref="D253:E253"/>
    <mergeCell ref="D254:E254"/>
    <mergeCell ref="D258:E258"/>
    <mergeCell ref="D259:E259"/>
    <mergeCell ref="D260:E260"/>
    <mergeCell ref="D261:E261"/>
    <mergeCell ref="D255:E255"/>
    <mergeCell ref="D266:E266"/>
    <mergeCell ref="D267:E267"/>
    <mergeCell ref="D268:E268"/>
    <mergeCell ref="D263:E263"/>
    <mergeCell ref="D264:E264"/>
    <mergeCell ref="D265:E265"/>
  </mergeCells>
  <printOptions/>
  <pageMargins left="1.7716535433070868" right="0.7874015748031497" top="1.1811023622047245" bottom="1.1811023622047245" header="0.11811023622047245" footer="0.11811023622047245"/>
  <pageSetup firstPageNumber="1" useFirstPageNumber="1" fitToHeight="0" horizontalDpi="300" verticalDpi="300" orientation="landscape" paperSize="9" r:id="rId1"/>
  <headerFooter alignWithMargins="0">
    <oddHeader>&amp;RZałącznik nr 2 do Zarządzenia Nr 1/2009 Burmistrza Miasta w Jedlinie-Zdroju z dnia  12  stycznia 2009r.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D48" sqref="D48:E48"/>
    </sheetView>
  </sheetViews>
  <sheetFormatPr defaultColWidth="9.140625" defaultRowHeight="12.75"/>
  <cols>
    <col min="1" max="1" width="7.00390625" style="0" customWidth="1"/>
    <col min="2" max="2" width="7.28125" style="0" customWidth="1"/>
    <col min="3" max="3" width="5.421875" style="0" customWidth="1"/>
    <col min="5" max="5" width="26.00390625" style="0" customWidth="1"/>
    <col min="6" max="6" width="13.57421875" style="0" customWidth="1"/>
    <col min="7" max="7" width="13.00390625" style="0" customWidth="1"/>
  </cols>
  <sheetData>
    <row r="1" spans="1:9" ht="18.75">
      <c r="A1" s="72" t="s">
        <v>555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68" t="s">
        <v>0</v>
      </c>
      <c r="B2" s="68"/>
      <c r="C2" s="68"/>
      <c r="D2" s="68"/>
      <c r="E2" s="3"/>
      <c r="F2" s="3"/>
      <c r="G2" s="3"/>
      <c r="H2" s="1"/>
      <c r="I2" s="1"/>
    </row>
    <row r="4" spans="1:7" ht="12.75">
      <c r="A4" s="69" t="s">
        <v>1</v>
      </c>
      <c r="B4" s="70" t="s">
        <v>2</v>
      </c>
      <c r="C4" s="69" t="s">
        <v>3</v>
      </c>
      <c r="D4" s="71" t="s">
        <v>4</v>
      </c>
      <c r="E4" s="76"/>
      <c r="F4" s="69" t="s">
        <v>5</v>
      </c>
      <c r="G4" s="69" t="s">
        <v>6</v>
      </c>
    </row>
    <row r="5" spans="1:7" ht="6.75" customHeight="1">
      <c r="A5" s="69"/>
      <c r="B5" s="70"/>
      <c r="C5" s="69"/>
      <c r="D5" s="71"/>
      <c r="E5" s="76"/>
      <c r="F5" s="69"/>
      <c r="G5" s="69"/>
    </row>
    <row r="6" spans="1:7" ht="4.5" customHeight="1">
      <c r="A6" s="69"/>
      <c r="B6" s="70"/>
      <c r="C6" s="69"/>
      <c r="D6" s="77"/>
      <c r="E6" s="78"/>
      <c r="F6" s="69"/>
      <c r="G6" s="69"/>
    </row>
    <row r="7" spans="1:7" ht="12.75">
      <c r="A7" s="4">
        <v>1</v>
      </c>
      <c r="B7" s="4">
        <v>2</v>
      </c>
      <c r="C7" s="5"/>
      <c r="D7" s="64">
        <v>3</v>
      </c>
      <c r="E7" s="64"/>
      <c r="F7" s="4">
        <v>4</v>
      </c>
      <c r="G7" s="4">
        <v>5</v>
      </c>
    </row>
    <row r="8" spans="1:7" ht="19.5" customHeight="1">
      <c r="A8" s="15" t="s">
        <v>374</v>
      </c>
      <c r="B8" s="15"/>
      <c r="C8" s="15"/>
      <c r="D8" s="45" t="s">
        <v>375</v>
      </c>
      <c r="E8" s="45"/>
      <c r="F8" s="16"/>
      <c r="G8" s="29" t="s">
        <v>378</v>
      </c>
    </row>
    <row r="9" spans="1:7" ht="12.75" customHeight="1">
      <c r="A9" s="30"/>
      <c r="B9" s="30" t="s">
        <v>567</v>
      </c>
      <c r="C9" s="30"/>
      <c r="D9" s="82" t="s">
        <v>568</v>
      </c>
      <c r="E9" s="83"/>
      <c r="F9" s="31">
        <f>SUM(F10)</f>
        <v>41000</v>
      </c>
      <c r="G9" s="29"/>
    </row>
    <row r="10" spans="1:7" ht="33.75" customHeight="1">
      <c r="A10" s="18"/>
      <c r="B10" s="18"/>
      <c r="C10" s="18" t="s">
        <v>569</v>
      </c>
      <c r="D10" s="55" t="s">
        <v>570</v>
      </c>
      <c r="E10" s="56"/>
      <c r="F10" s="19">
        <v>41000</v>
      </c>
      <c r="G10" s="20"/>
    </row>
    <row r="11" spans="1:7" ht="12.75">
      <c r="A11" s="30"/>
      <c r="B11" s="30" t="s">
        <v>376</v>
      </c>
      <c r="C11" s="30"/>
      <c r="D11" s="79" t="s">
        <v>377</v>
      </c>
      <c r="E11" s="79"/>
      <c r="F11" s="31">
        <f>SUM(F12:F20)</f>
        <v>1198000</v>
      </c>
      <c r="G11" s="29"/>
    </row>
    <row r="12" spans="1:7" ht="12.75">
      <c r="A12" s="18"/>
      <c r="B12" s="18"/>
      <c r="C12" s="18" t="s">
        <v>400</v>
      </c>
      <c r="D12" s="46" t="s">
        <v>401</v>
      </c>
      <c r="E12" s="47"/>
      <c r="F12" s="19">
        <v>1150000</v>
      </c>
      <c r="G12" s="20"/>
    </row>
    <row r="13" spans="1:7" ht="12.75">
      <c r="A13" s="18"/>
      <c r="B13" s="18"/>
      <c r="C13" s="18" t="s">
        <v>38</v>
      </c>
      <c r="D13" s="46" t="s">
        <v>39</v>
      </c>
      <c r="E13" s="48"/>
      <c r="F13" s="19">
        <v>29000</v>
      </c>
      <c r="G13" s="20"/>
    </row>
    <row r="14" spans="1:7" ht="12.75">
      <c r="A14" s="18"/>
      <c r="B14" s="18"/>
      <c r="C14" s="18" t="s">
        <v>40</v>
      </c>
      <c r="D14" s="44" t="s">
        <v>41</v>
      </c>
      <c r="E14" s="44"/>
      <c r="F14" s="19">
        <v>2500</v>
      </c>
      <c r="G14" s="20"/>
    </row>
    <row r="15" spans="1:7" ht="12.75">
      <c r="A15" s="18"/>
      <c r="B15" s="18"/>
      <c r="C15" s="18" t="s">
        <v>42</v>
      </c>
      <c r="D15" s="44" t="s">
        <v>43</v>
      </c>
      <c r="E15" s="44"/>
      <c r="F15" s="19">
        <v>14100</v>
      </c>
      <c r="G15" s="20"/>
    </row>
    <row r="16" spans="1:7" ht="12.75">
      <c r="A16" s="18"/>
      <c r="B16" s="18"/>
      <c r="C16" s="18" t="s">
        <v>44</v>
      </c>
      <c r="D16" s="44" t="s">
        <v>45</v>
      </c>
      <c r="E16" s="44"/>
      <c r="F16" s="19">
        <v>800</v>
      </c>
      <c r="G16" s="20"/>
    </row>
    <row r="17" spans="1:7" ht="12.75">
      <c r="A17" s="18"/>
      <c r="B17" s="18"/>
      <c r="C17" s="18" t="s">
        <v>19</v>
      </c>
      <c r="D17" s="44" t="s">
        <v>20</v>
      </c>
      <c r="E17" s="44"/>
      <c r="F17" s="19">
        <v>200</v>
      </c>
      <c r="G17" s="20"/>
    </row>
    <row r="18" spans="1:7" ht="12.75">
      <c r="A18" s="18"/>
      <c r="B18" s="18"/>
      <c r="C18" s="18" t="s">
        <v>21</v>
      </c>
      <c r="D18" s="44" t="s">
        <v>22</v>
      </c>
      <c r="E18" s="44"/>
      <c r="F18" s="19">
        <v>200</v>
      </c>
      <c r="G18" s="20"/>
    </row>
    <row r="19" spans="1:7" ht="12.75">
      <c r="A19" s="18"/>
      <c r="B19" s="18"/>
      <c r="C19" s="18" t="s">
        <v>137</v>
      </c>
      <c r="D19" s="44" t="s">
        <v>138</v>
      </c>
      <c r="E19" s="44"/>
      <c r="F19" s="19">
        <v>200</v>
      </c>
      <c r="G19" s="20"/>
    </row>
    <row r="20" spans="1:7" ht="21.75" customHeight="1">
      <c r="A20" s="18"/>
      <c r="B20" s="18"/>
      <c r="C20" s="18" t="s">
        <v>174</v>
      </c>
      <c r="D20" s="44" t="s">
        <v>175</v>
      </c>
      <c r="E20" s="44"/>
      <c r="F20" s="19">
        <v>1000</v>
      </c>
      <c r="G20" s="20"/>
    </row>
    <row r="21" spans="1:7" ht="34.5" customHeight="1">
      <c r="A21" s="30"/>
      <c r="B21" s="30" t="s">
        <v>393</v>
      </c>
      <c r="C21" s="30"/>
      <c r="D21" s="79" t="s">
        <v>547</v>
      </c>
      <c r="E21" s="79"/>
      <c r="F21" s="31">
        <f>SUM(F22)</f>
        <v>16000</v>
      </c>
      <c r="G21" s="29"/>
    </row>
    <row r="22" spans="1:7" ht="12.75">
      <c r="A22" s="18"/>
      <c r="B22" s="18"/>
      <c r="C22" s="18" t="s">
        <v>395</v>
      </c>
      <c r="D22" s="44" t="s">
        <v>396</v>
      </c>
      <c r="E22" s="44"/>
      <c r="F22" s="19">
        <v>16000</v>
      </c>
      <c r="G22" s="20"/>
    </row>
    <row r="23" spans="1:7" ht="25.5" customHeight="1">
      <c r="A23" s="30"/>
      <c r="B23" s="30" t="s">
        <v>397</v>
      </c>
      <c r="C23" s="30"/>
      <c r="D23" s="79" t="s">
        <v>575</v>
      </c>
      <c r="E23" s="79"/>
      <c r="F23" s="31">
        <f>SUM(F24)</f>
        <v>325000</v>
      </c>
      <c r="G23" s="29"/>
    </row>
    <row r="24" spans="1:7" ht="12.75">
      <c r="A24" s="18"/>
      <c r="B24" s="18"/>
      <c r="C24" s="18" t="s">
        <v>400</v>
      </c>
      <c r="D24" s="44" t="s">
        <v>401</v>
      </c>
      <c r="E24" s="44"/>
      <c r="F24" s="19">
        <v>325000</v>
      </c>
      <c r="G24" s="20"/>
    </row>
    <row r="25" spans="1:7" ht="12.75">
      <c r="A25" s="30"/>
      <c r="B25" s="30" t="s">
        <v>402</v>
      </c>
      <c r="C25" s="30"/>
      <c r="D25" s="79" t="s">
        <v>403</v>
      </c>
      <c r="E25" s="79"/>
      <c r="F25" s="31">
        <f>SUM(F26)</f>
        <v>120000</v>
      </c>
      <c r="G25" s="29"/>
    </row>
    <row r="26" spans="1:7" ht="12.75">
      <c r="A26" s="18"/>
      <c r="B26" s="18"/>
      <c r="C26" s="18" t="s">
        <v>400</v>
      </c>
      <c r="D26" s="44" t="s">
        <v>401</v>
      </c>
      <c r="E26" s="44"/>
      <c r="F26" s="19">
        <v>120000</v>
      </c>
      <c r="G26" s="20"/>
    </row>
    <row r="27" spans="1:7" ht="12.75">
      <c r="A27" s="30"/>
      <c r="B27" s="30" t="s">
        <v>407</v>
      </c>
      <c r="C27" s="30"/>
      <c r="D27" s="79" t="s">
        <v>408</v>
      </c>
      <c r="E27" s="79"/>
      <c r="F27" s="31">
        <f>SUM(F28:F45)</f>
        <v>400000</v>
      </c>
      <c r="G27" s="29"/>
    </row>
    <row r="28" spans="1:7" ht="12.75">
      <c r="A28" s="18"/>
      <c r="B28" s="18"/>
      <c r="C28" s="18" t="s">
        <v>38</v>
      </c>
      <c r="D28" s="44" t="s">
        <v>39</v>
      </c>
      <c r="E28" s="44"/>
      <c r="F28" s="19">
        <v>260000</v>
      </c>
      <c r="G28" s="20"/>
    </row>
    <row r="29" spans="1:7" ht="12.75">
      <c r="A29" s="18"/>
      <c r="B29" s="18"/>
      <c r="C29" s="18" t="s">
        <v>40</v>
      </c>
      <c r="D29" s="44" t="s">
        <v>41</v>
      </c>
      <c r="E29" s="44"/>
      <c r="F29" s="19">
        <v>19000</v>
      </c>
      <c r="G29" s="20"/>
    </row>
    <row r="30" spans="1:7" ht="12.75">
      <c r="A30" s="18"/>
      <c r="B30" s="18"/>
      <c r="C30" s="18" t="s">
        <v>42</v>
      </c>
      <c r="D30" s="44" t="s">
        <v>43</v>
      </c>
      <c r="E30" s="44"/>
      <c r="F30" s="19">
        <v>41700</v>
      </c>
      <c r="G30" s="20"/>
    </row>
    <row r="31" spans="1:7" ht="12.75">
      <c r="A31" s="18"/>
      <c r="B31" s="18"/>
      <c r="C31" s="18" t="s">
        <v>44</v>
      </c>
      <c r="D31" s="44" t="s">
        <v>45</v>
      </c>
      <c r="E31" s="44"/>
      <c r="F31" s="19">
        <v>6800</v>
      </c>
      <c r="G31" s="20"/>
    </row>
    <row r="32" spans="1:7" ht="12.75">
      <c r="A32" s="18"/>
      <c r="B32" s="18"/>
      <c r="C32" s="18" t="s">
        <v>71</v>
      </c>
      <c r="D32" s="44" t="s">
        <v>72</v>
      </c>
      <c r="E32" s="44"/>
      <c r="F32" s="19">
        <v>1000</v>
      </c>
      <c r="G32" s="20"/>
    </row>
    <row r="33" spans="1:7" ht="12.75">
      <c r="A33" s="18"/>
      <c r="B33" s="18"/>
      <c r="C33" s="18" t="s">
        <v>19</v>
      </c>
      <c r="D33" s="44" t="s">
        <v>20</v>
      </c>
      <c r="E33" s="44"/>
      <c r="F33" s="19">
        <v>4000</v>
      </c>
      <c r="G33" s="20"/>
    </row>
    <row r="34" spans="1:7" ht="12.75">
      <c r="A34" s="18"/>
      <c r="B34" s="18"/>
      <c r="C34" s="18" t="s">
        <v>28</v>
      </c>
      <c r="D34" s="44" t="s">
        <v>29</v>
      </c>
      <c r="E34" s="44"/>
      <c r="F34" s="19">
        <v>20000</v>
      </c>
      <c r="G34" s="20"/>
    </row>
    <row r="35" spans="1:7" ht="12.75">
      <c r="A35" s="18"/>
      <c r="B35" s="18"/>
      <c r="C35" s="18" t="s">
        <v>48</v>
      </c>
      <c r="D35" s="44" t="s">
        <v>49</v>
      </c>
      <c r="E35" s="44"/>
      <c r="F35" s="19">
        <v>1000</v>
      </c>
      <c r="G35" s="20"/>
    </row>
    <row r="36" spans="1:7" ht="12.75">
      <c r="A36" s="18"/>
      <c r="B36" s="18"/>
      <c r="C36" s="18" t="s">
        <v>163</v>
      </c>
      <c r="D36" s="44" t="s">
        <v>164</v>
      </c>
      <c r="E36" s="44"/>
      <c r="F36" s="19">
        <v>100</v>
      </c>
      <c r="G36" s="20"/>
    </row>
    <row r="37" spans="1:7" ht="12.75">
      <c r="A37" s="18"/>
      <c r="B37" s="18"/>
      <c r="C37" s="18" t="s">
        <v>21</v>
      </c>
      <c r="D37" s="44" t="s">
        <v>22</v>
      </c>
      <c r="E37" s="44"/>
      <c r="F37" s="19">
        <v>20600</v>
      </c>
      <c r="G37" s="20"/>
    </row>
    <row r="38" spans="1:7" ht="12.75">
      <c r="A38" s="18"/>
      <c r="B38" s="18"/>
      <c r="C38" s="18" t="s">
        <v>167</v>
      </c>
      <c r="D38" s="44" t="s">
        <v>168</v>
      </c>
      <c r="E38" s="44"/>
      <c r="F38" s="19">
        <v>800</v>
      </c>
      <c r="G38" s="20"/>
    </row>
    <row r="39" spans="1:7" ht="24" customHeight="1">
      <c r="A39" s="18"/>
      <c r="B39" s="18"/>
      <c r="C39" s="18" t="s">
        <v>267</v>
      </c>
      <c r="D39" s="44" t="s">
        <v>324</v>
      </c>
      <c r="E39" s="44"/>
      <c r="F39" s="19">
        <v>4000</v>
      </c>
      <c r="G39" s="20"/>
    </row>
    <row r="40" spans="1:7" ht="12.75">
      <c r="A40" s="18"/>
      <c r="B40" s="18"/>
      <c r="C40" s="18" t="s">
        <v>137</v>
      </c>
      <c r="D40" s="44" t="s">
        <v>138</v>
      </c>
      <c r="E40" s="44"/>
      <c r="F40" s="19">
        <v>3000</v>
      </c>
      <c r="G40" s="20"/>
    </row>
    <row r="41" spans="1:7" ht="12.75">
      <c r="A41" s="18"/>
      <c r="B41" s="18"/>
      <c r="C41" s="18" t="s">
        <v>123</v>
      </c>
      <c r="D41" s="46" t="s">
        <v>52</v>
      </c>
      <c r="E41" s="47"/>
      <c r="F41" s="19">
        <v>1000</v>
      </c>
      <c r="G41" s="20"/>
    </row>
    <row r="42" spans="1:7" ht="22.5" customHeight="1">
      <c r="A42" s="18"/>
      <c r="B42" s="18"/>
      <c r="C42" s="18" t="s">
        <v>174</v>
      </c>
      <c r="D42" s="46" t="s">
        <v>175</v>
      </c>
      <c r="E42" s="47"/>
      <c r="F42" s="19">
        <v>9000</v>
      </c>
      <c r="G42" s="20"/>
    </row>
    <row r="43" spans="1:7" ht="12.75">
      <c r="A43" s="18"/>
      <c r="B43" s="18"/>
      <c r="C43" s="18" t="s">
        <v>178</v>
      </c>
      <c r="D43" s="44" t="s">
        <v>179</v>
      </c>
      <c r="E43" s="44"/>
      <c r="F43" s="19">
        <v>3000</v>
      </c>
      <c r="G43" s="20"/>
    </row>
    <row r="44" spans="1:7" ht="25.5" customHeight="1">
      <c r="A44" s="18"/>
      <c r="B44" s="18"/>
      <c r="C44" s="18" t="s">
        <v>139</v>
      </c>
      <c r="D44" s="44" t="s">
        <v>576</v>
      </c>
      <c r="E44" s="44"/>
      <c r="F44" s="19">
        <v>2000</v>
      </c>
      <c r="G44" s="20"/>
    </row>
    <row r="45" spans="1:7" ht="21" customHeight="1">
      <c r="A45" s="18"/>
      <c r="B45" s="18"/>
      <c r="C45" s="18" t="s">
        <v>125</v>
      </c>
      <c r="D45" s="44" t="s">
        <v>126</v>
      </c>
      <c r="E45" s="44"/>
      <c r="F45" s="19">
        <v>3000</v>
      </c>
      <c r="G45" s="20"/>
    </row>
    <row r="46" spans="1:7" ht="12.75">
      <c r="A46" s="30"/>
      <c r="B46" s="30" t="s">
        <v>442</v>
      </c>
      <c r="C46" s="30"/>
      <c r="D46" s="79" t="s">
        <v>27</v>
      </c>
      <c r="E46" s="79"/>
      <c r="F46" s="31">
        <f>SUM(F47)</f>
        <v>80000</v>
      </c>
      <c r="G46" s="29"/>
    </row>
    <row r="47" spans="1:7" ht="12.75">
      <c r="A47" s="18"/>
      <c r="B47" s="18"/>
      <c r="C47" s="18" t="s">
        <v>400</v>
      </c>
      <c r="D47" s="44" t="s">
        <v>401</v>
      </c>
      <c r="E47" s="44"/>
      <c r="F47" s="19">
        <v>80000</v>
      </c>
      <c r="G47" s="20"/>
    </row>
    <row r="48" spans="1:7" ht="12.75">
      <c r="A48" s="35"/>
      <c r="B48" s="35"/>
      <c r="C48" s="35"/>
      <c r="D48" s="80" t="s">
        <v>572</v>
      </c>
      <c r="E48" s="81"/>
      <c r="F48" s="36">
        <f>SUM(F9,F11,F21,F23,F25,F27,F46)</f>
        <v>2180000</v>
      </c>
      <c r="G48" s="35"/>
    </row>
  </sheetData>
  <mergeCells count="50">
    <mergeCell ref="D7:E7"/>
    <mergeCell ref="D48:E48"/>
    <mergeCell ref="D46:E46"/>
    <mergeCell ref="D47:E47"/>
    <mergeCell ref="D8:E8"/>
    <mergeCell ref="D9:E9"/>
    <mergeCell ref="D42:E42"/>
    <mergeCell ref="D43:E43"/>
    <mergeCell ref="D44:E44"/>
    <mergeCell ref="D45:E45"/>
    <mergeCell ref="D38:E38"/>
    <mergeCell ref="D39:E39"/>
    <mergeCell ref="D40:E40"/>
    <mergeCell ref="D41:E41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A1:I1"/>
    <mergeCell ref="A2:D2"/>
    <mergeCell ref="A4:A6"/>
    <mergeCell ref="B4:B6"/>
    <mergeCell ref="C4:C6"/>
    <mergeCell ref="D4:E6"/>
    <mergeCell ref="F4:F6"/>
    <mergeCell ref="G4:G6"/>
  </mergeCells>
  <printOptions/>
  <pageMargins left="0.7874015748031497" right="0.7874015748031497" top="0.5905511811023623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6"/>
  <sheetViews>
    <sheetView workbookViewId="0" topLeftCell="A1">
      <selection activeCell="A20" sqref="A20"/>
    </sheetView>
  </sheetViews>
  <sheetFormatPr defaultColWidth="9.140625" defaultRowHeight="12.75"/>
  <cols>
    <col min="1" max="1" width="6.28125" style="0" customWidth="1"/>
    <col min="2" max="2" width="6.7109375" style="0" customWidth="1"/>
    <col min="3" max="3" width="6.28125" style="0" customWidth="1"/>
    <col min="5" max="5" width="22.7109375" style="0" customWidth="1"/>
    <col min="6" max="6" width="11.28125" style="0" customWidth="1"/>
    <col min="7" max="7" width="13.57421875" style="0" customWidth="1"/>
  </cols>
  <sheetData>
    <row r="4" spans="1:7" ht="18.75">
      <c r="A4" s="72" t="s">
        <v>578</v>
      </c>
      <c r="B4" s="72"/>
      <c r="C4" s="72"/>
      <c r="D4" s="72"/>
      <c r="E4" s="72"/>
      <c r="F4" s="72"/>
      <c r="G4" s="72"/>
    </row>
    <row r="5" spans="1:7" ht="18">
      <c r="A5" s="2"/>
      <c r="B5" s="2"/>
      <c r="C5" s="2"/>
      <c r="D5" s="2"/>
      <c r="E5" s="2"/>
      <c r="F5" s="2"/>
      <c r="G5" s="2"/>
    </row>
    <row r="6" spans="1:7" ht="15.75">
      <c r="A6" s="68" t="s">
        <v>0</v>
      </c>
      <c r="B6" s="68"/>
      <c r="C6" s="68"/>
      <c r="D6" s="68"/>
      <c r="E6" s="3"/>
      <c r="F6" s="3"/>
      <c r="G6" s="3"/>
    </row>
    <row r="7" spans="1:7" ht="12.75">
      <c r="A7" s="69" t="s">
        <v>1</v>
      </c>
      <c r="B7" s="70" t="s">
        <v>2</v>
      </c>
      <c r="C7" s="69" t="s">
        <v>3</v>
      </c>
      <c r="D7" s="71" t="s">
        <v>4</v>
      </c>
      <c r="E7" s="71"/>
      <c r="F7" s="69" t="s">
        <v>5</v>
      </c>
      <c r="G7" s="69" t="s">
        <v>6</v>
      </c>
    </row>
    <row r="8" spans="1:7" ht="12.75">
      <c r="A8" s="69"/>
      <c r="B8" s="70"/>
      <c r="C8" s="69"/>
      <c r="D8" s="71"/>
      <c r="E8" s="71"/>
      <c r="F8" s="69"/>
      <c r="G8" s="69"/>
    </row>
    <row r="9" spans="1:7" ht="12.75">
      <c r="A9" s="69"/>
      <c r="B9" s="70"/>
      <c r="C9" s="69"/>
      <c r="D9" s="71"/>
      <c r="E9" s="71"/>
      <c r="F9" s="69"/>
      <c r="G9" s="69"/>
    </row>
    <row r="10" spans="1:7" ht="12.75">
      <c r="A10" s="4">
        <v>1</v>
      </c>
      <c r="B10" s="4">
        <v>2</v>
      </c>
      <c r="C10" s="5"/>
      <c r="D10" s="64">
        <v>3</v>
      </c>
      <c r="E10" s="64"/>
      <c r="F10" s="4">
        <v>4</v>
      </c>
      <c r="G10" s="4">
        <v>5</v>
      </c>
    </row>
    <row r="11" spans="1:7" ht="12.75">
      <c r="A11" s="15" t="s">
        <v>111</v>
      </c>
      <c r="B11" s="15"/>
      <c r="C11" s="15"/>
      <c r="D11" s="45" t="s">
        <v>112</v>
      </c>
      <c r="E11" s="45"/>
      <c r="F11" s="16">
        <f>SUM(F12,F21,F25)</f>
        <v>146950</v>
      </c>
      <c r="G11" s="29" t="s">
        <v>9</v>
      </c>
    </row>
    <row r="12" spans="1:7" ht="12.75">
      <c r="A12" s="18"/>
      <c r="B12" s="42" t="s">
        <v>127</v>
      </c>
      <c r="C12" s="18"/>
      <c r="D12" s="51" t="s">
        <v>128</v>
      </c>
      <c r="E12" s="51"/>
      <c r="F12" s="19">
        <f>SUM(F13:F20)</f>
        <v>85000</v>
      </c>
      <c r="G12" s="20"/>
    </row>
    <row r="13" spans="1:7" ht="12.75">
      <c r="A13" s="18"/>
      <c r="B13" s="18"/>
      <c r="C13" s="18" t="s">
        <v>129</v>
      </c>
      <c r="D13" s="51" t="s">
        <v>130</v>
      </c>
      <c r="E13" s="51"/>
      <c r="F13" s="19">
        <v>70000</v>
      </c>
      <c r="G13" s="20"/>
    </row>
    <row r="14" spans="1:7" ht="12.75">
      <c r="A14" s="18"/>
      <c r="B14" s="18"/>
      <c r="C14" s="18" t="s">
        <v>71</v>
      </c>
      <c r="D14" s="51" t="s">
        <v>72</v>
      </c>
      <c r="E14" s="51"/>
      <c r="F14" s="19">
        <v>200</v>
      </c>
      <c r="G14" s="20"/>
    </row>
    <row r="15" spans="1:7" ht="12.75">
      <c r="A15" s="18"/>
      <c r="B15" s="18"/>
      <c r="C15" s="18" t="s">
        <v>19</v>
      </c>
      <c r="D15" s="51" t="s">
        <v>20</v>
      </c>
      <c r="E15" s="51"/>
      <c r="F15" s="19">
        <v>5000</v>
      </c>
      <c r="G15" s="20"/>
    </row>
    <row r="16" spans="1:7" ht="12.75">
      <c r="A16" s="18"/>
      <c r="B16" s="18"/>
      <c r="C16" s="18" t="s">
        <v>21</v>
      </c>
      <c r="D16" s="51" t="s">
        <v>22</v>
      </c>
      <c r="E16" s="51"/>
      <c r="F16" s="19">
        <v>5000</v>
      </c>
      <c r="G16" s="20"/>
    </row>
    <row r="17" spans="1:7" ht="12.75">
      <c r="A17" s="18"/>
      <c r="B17" s="18"/>
      <c r="C17" s="18" t="s">
        <v>137</v>
      </c>
      <c r="D17" s="51" t="s">
        <v>138</v>
      </c>
      <c r="E17" s="51"/>
      <c r="F17" s="19">
        <v>1000</v>
      </c>
      <c r="G17" s="20"/>
    </row>
    <row r="18" spans="1:7" ht="12.75">
      <c r="A18" s="18"/>
      <c r="B18" s="18"/>
      <c r="C18" s="18" t="s">
        <v>170</v>
      </c>
      <c r="D18" s="61" t="s">
        <v>561</v>
      </c>
      <c r="E18" s="62"/>
      <c r="F18" s="19">
        <v>800</v>
      </c>
      <c r="G18" s="20"/>
    </row>
    <row r="19" spans="1:7" ht="26.25" customHeight="1">
      <c r="A19" s="18"/>
      <c r="B19" s="18"/>
      <c r="C19" s="18" t="s">
        <v>139</v>
      </c>
      <c r="D19" s="51" t="s">
        <v>579</v>
      </c>
      <c r="E19" s="51"/>
      <c r="F19" s="19">
        <v>1500</v>
      </c>
      <c r="G19" s="20"/>
    </row>
    <row r="20" spans="1:7" ht="24" customHeight="1">
      <c r="A20" s="18"/>
      <c r="B20" s="18"/>
      <c r="C20" s="18" t="s">
        <v>125</v>
      </c>
      <c r="D20" s="51" t="s">
        <v>126</v>
      </c>
      <c r="E20" s="51"/>
      <c r="F20" s="19">
        <v>1500</v>
      </c>
      <c r="G20" s="20"/>
    </row>
    <row r="21" spans="1:7" ht="12.75">
      <c r="A21" s="18"/>
      <c r="B21" s="42" t="s">
        <v>186</v>
      </c>
      <c r="C21" s="18"/>
      <c r="D21" s="51" t="s">
        <v>187</v>
      </c>
      <c r="E21" s="51"/>
      <c r="F21" s="19">
        <f>SUM(F22:F24)</f>
        <v>42000</v>
      </c>
      <c r="G21" s="20" t="s">
        <v>9</v>
      </c>
    </row>
    <row r="22" spans="1:7" ht="12.75">
      <c r="A22" s="18"/>
      <c r="B22" s="18"/>
      <c r="C22" s="18" t="s">
        <v>189</v>
      </c>
      <c r="D22" s="51" t="s">
        <v>190</v>
      </c>
      <c r="E22" s="51"/>
      <c r="F22" s="19">
        <v>6000</v>
      </c>
      <c r="G22" s="20"/>
    </row>
    <row r="23" spans="1:7" ht="12.75">
      <c r="A23" s="18"/>
      <c r="B23" s="18"/>
      <c r="C23" s="18" t="s">
        <v>19</v>
      </c>
      <c r="D23" s="51" t="s">
        <v>20</v>
      </c>
      <c r="E23" s="51"/>
      <c r="F23" s="19">
        <v>4000</v>
      </c>
      <c r="G23" s="20"/>
    </row>
    <row r="24" spans="1:7" ht="12.75">
      <c r="A24" s="18"/>
      <c r="B24" s="18"/>
      <c r="C24" s="18" t="s">
        <v>21</v>
      </c>
      <c r="D24" s="51" t="s">
        <v>22</v>
      </c>
      <c r="E24" s="51"/>
      <c r="F24" s="19">
        <v>32000</v>
      </c>
      <c r="G24" s="20"/>
    </row>
    <row r="25" spans="1:7" ht="12.75" customHeight="1">
      <c r="A25" s="18"/>
      <c r="B25" s="42" t="s">
        <v>195</v>
      </c>
      <c r="C25" s="18"/>
      <c r="D25" s="51" t="s">
        <v>27</v>
      </c>
      <c r="E25" s="51"/>
      <c r="F25" s="19">
        <f>SUM(F26)</f>
        <v>19950</v>
      </c>
      <c r="G25" s="20" t="s">
        <v>9</v>
      </c>
    </row>
    <row r="26" spans="1:7" ht="12.75">
      <c r="A26" s="18"/>
      <c r="B26" s="18"/>
      <c r="C26" s="18" t="s">
        <v>123</v>
      </c>
      <c r="D26" s="51" t="s">
        <v>52</v>
      </c>
      <c r="E26" s="51"/>
      <c r="F26" s="19">
        <v>19950</v>
      </c>
      <c r="G26" s="20"/>
    </row>
  </sheetData>
  <mergeCells count="25">
    <mergeCell ref="D12:E12"/>
    <mergeCell ref="D10:E10"/>
    <mergeCell ref="D11:E11"/>
    <mergeCell ref="A4:G4"/>
    <mergeCell ref="A6:D6"/>
    <mergeCell ref="A7:A9"/>
    <mergeCell ref="B7:B9"/>
    <mergeCell ref="C7:C9"/>
    <mergeCell ref="D7:E9"/>
    <mergeCell ref="F7:F9"/>
    <mergeCell ref="G7:G9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D23:E23"/>
    <mergeCell ref="D24:E24"/>
    <mergeCell ref="D25:E25"/>
    <mergeCell ref="D26:E2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3">
      <selection activeCell="D42" sqref="D42:E42"/>
    </sheetView>
  </sheetViews>
  <sheetFormatPr defaultColWidth="9.140625" defaultRowHeight="12.75"/>
  <cols>
    <col min="1" max="1" width="6.28125" style="0" customWidth="1"/>
    <col min="2" max="2" width="5.7109375" style="0" customWidth="1"/>
    <col min="3" max="3" width="6.7109375" style="0" customWidth="1"/>
    <col min="5" max="5" width="26.421875" style="0" customWidth="1"/>
    <col min="6" max="6" width="11.421875" style="0" customWidth="1"/>
    <col min="7" max="7" width="14.421875" style="0" customWidth="1"/>
  </cols>
  <sheetData>
    <row r="1" spans="1:7" ht="18.75">
      <c r="A1" s="72" t="s">
        <v>578</v>
      </c>
      <c r="B1" s="72"/>
      <c r="C1" s="72"/>
      <c r="D1" s="72"/>
      <c r="E1" s="72"/>
      <c r="F1" s="72"/>
      <c r="G1" s="72"/>
    </row>
    <row r="2" spans="1:7" ht="18">
      <c r="A2" s="2"/>
      <c r="B2" s="2"/>
      <c r="C2" s="2"/>
      <c r="D2" s="2"/>
      <c r="E2" s="2"/>
      <c r="F2" s="2"/>
      <c r="G2" s="2"/>
    </row>
    <row r="3" spans="1:7" ht="15.75">
      <c r="A3" s="68" t="s">
        <v>0</v>
      </c>
      <c r="B3" s="68"/>
      <c r="C3" s="68"/>
      <c r="D3" s="68"/>
      <c r="E3" s="3"/>
      <c r="F3" s="3"/>
      <c r="G3" s="3"/>
    </row>
    <row r="4" spans="1:7" ht="12.75">
      <c r="A4" s="69" t="s">
        <v>1</v>
      </c>
      <c r="B4" s="70" t="s">
        <v>2</v>
      </c>
      <c r="C4" s="69" t="s">
        <v>3</v>
      </c>
      <c r="D4" s="71" t="s">
        <v>4</v>
      </c>
      <c r="E4" s="71"/>
      <c r="F4" s="69" t="s">
        <v>5</v>
      </c>
      <c r="G4" s="69" t="s">
        <v>6</v>
      </c>
    </row>
    <row r="5" spans="1:7" ht="12.75">
      <c r="A5" s="69"/>
      <c r="B5" s="70"/>
      <c r="C5" s="69"/>
      <c r="D5" s="71"/>
      <c r="E5" s="71"/>
      <c r="F5" s="69"/>
      <c r="G5" s="69"/>
    </row>
    <row r="6" spans="1:7" ht="12.75">
      <c r="A6" s="69"/>
      <c r="B6" s="70"/>
      <c r="C6" s="69"/>
      <c r="D6" s="71"/>
      <c r="E6" s="71"/>
      <c r="F6" s="69"/>
      <c r="G6" s="69"/>
    </row>
    <row r="7" spans="1:7" ht="12.75">
      <c r="A7" s="4">
        <v>1</v>
      </c>
      <c r="B7" s="4">
        <v>2</v>
      </c>
      <c r="C7" s="5"/>
      <c r="D7" s="64">
        <v>3</v>
      </c>
      <c r="E7" s="64"/>
      <c r="F7" s="4">
        <v>4</v>
      </c>
      <c r="G7" s="4">
        <v>5</v>
      </c>
    </row>
    <row r="8" spans="1:7" ht="24" customHeight="1">
      <c r="A8" s="15" t="s">
        <v>111</v>
      </c>
      <c r="B8" s="15"/>
      <c r="C8" s="15"/>
      <c r="D8" s="45" t="s">
        <v>112</v>
      </c>
      <c r="E8" s="45"/>
      <c r="F8" s="16">
        <f>SUM(F18,F9)</f>
        <v>2108246</v>
      </c>
      <c r="G8" s="29" t="s">
        <v>9</v>
      </c>
    </row>
    <row r="9" spans="1:7" ht="12.75">
      <c r="A9" s="18"/>
      <c r="B9" s="42" t="s">
        <v>113</v>
      </c>
      <c r="C9" s="18"/>
      <c r="D9" s="51" t="s">
        <v>114</v>
      </c>
      <c r="E9" s="51"/>
      <c r="F9" s="19">
        <f>SUM(F10:F17)</f>
        <v>59246</v>
      </c>
      <c r="G9" s="20"/>
    </row>
    <row r="10" spans="1:7" ht="12.75">
      <c r="A10" s="18"/>
      <c r="B10" s="18"/>
      <c r="C10" s="18" t="s">
        <v>38</v>
      </c>
      <c r="D10" s="61" t="s">
        <v>39</v>
      </c>
      <c r="E10" s="62"/>
      <c r="F10" s="19">
        <v>37250</v>
      </c>
      <c r="G10" s="20"/>
    </row>
    <row r="11" spans="1:7" ht="12.75">
      <c r="A11" s="18"/>
      <c r="B11" s="18"/>
      <c r="C11" s="18" t="s">
        <v>40</v>
      </c>
      <c r="D11" s="61" t="s">
        <v>41</v>
      </c>
      <c r="E11" s="62"/>
      <c r="F11" s="19">
        <v>2950</v>
      </c>
      <c r="G11" s="20"/>
    </row>
    <row r="12" spans="1:7" ht="12.75">
      <c r="A12" s="18"/>
      <c r="B12" s="18"/>
      <c r="C12" s="18" t="s">
        <v>42</v>
      </c>
      <c r="D12" s="51" t="s">
        <v>43</v>
      </c>
      <c r="E12" s="51"/>
      <c r="F12" s="19">
        <v>6100</v>
      </c>
      <c r="G12" s="20"/>
    </row>
    <row r="13" spans="1:7" ht="12.75">
      <c r="A13" s="18"/>
      <c r="B13" s="18"/>
      <c r="C13" s="18" t="s">
        <v>44</v>
      </c>
      <c r="D13" s="51" t="s">
        <v>45</v>
      </c>
      <c r="E13" s="51"/>
      <c r="F13" s="19">
        <v>1000</v>
      </c>
      <c r="G13" s="20"/>
    </row>
    <row r="14" spans="1:7" ht="12.75">
      <c r="A14" s="18"/>
      <c r="B14" s="18"/>
      <c r="C14" s="18" t="s">
        <v>19</v>
      </c>
      <c r="D14" s="63" t="s">
        <v>20</v>
      </c>
      <c r="E14" s="63"/>
      <c r="F14" s="19">
        <v>5000</v>
      </c>
      <c r="G14" s="20"/>
    </row>
    <row r="15" spans="1:7" ht="12.75">
      <c r="A15" s="18"/>
      <c r="B15" s="18"/>
      <c r="C15" s="18" t="s">
        <v>21</v>
      </c>
      <c r="D15" s="63" t="s">
        <v>22</v>
      </c>
      <c r="E15" s="63"/>
      <c r="F15" s="19">
        <v>5500</v>
      </c>
      <c r="G15" s="20"/>
    </row>
    <row r="16" spans="1:7" ht="12.75">
      <c r="A16" s="18"/>
      <c r="B16" s="18"/>
      <c r="C16" s="18" t="s">
        <v>123</v>
      </c>
      <c r="D16" s="51" t="s">
        <v>52</v>
      </c>
      <c r="E16" s="51"/>
      <c r="F16" s="19">
        <v>446</v>
      </c>
      <c r="G16" s="20"/>
    </row>
    <row r="17" spans="1:7" ht="24" customHeight="1">
      <c r="A17" s="18"/>
      <c r="B17" s="18"/>
      <c r="C17" s="18" t="s">
        <v>125</v>
      </c>
      <c r="D17" s="51" t="s">
        <v>126</v>
      </c>
      <c r="E17" s="51"/>
      <c r="F17" s="19">
        <v>1000</v>
      </c>
      <c r="G17" s="20"/>
    </row>
    <row r="18" spans="1:7" ht="12.75">
      <c r="A18" s="18"/>
      <c r="B18" s="42" t="s">
        <v>143</v>
      </c>
      <c r="C18" s="18"/>
      <c r="D18" s="51" t="s">
        <v>144</v>
      </c>
      <c r="E18" s="51"/>
      <c r="F18" s="19">
        <f>SUM(F19:F43)</f>
        <v>2049000</v>
      </c>
      <c r="G18" s="20"/>
    </row>
    <row r="19" spans="1:7" ht="12.75">
      <c r="A19" s="18"/>
      <c r="B19" s="18"/>
      <c r="C19" s="18" t="s">
        <v>36</v>
      </c>
      <c r="D19" s="51" t="s">
        <v>37</v>
      </c>
      <c r="E19" s="51"/>
      <c r="F19" s="19">
        <v>1000</v>
      </c>
      <c r="G19" s="20"/>
    </row>
    <row r="20" spans="1:7" ht="12.75">
      <c r="A20" s="18"/>
      <c r="B20" s="18"/>
      <c r="C20" s="18" t="s">
        <v>38</v>
      </c>
      <c r="D20" s="51" t="s">
        <v>39</v>
      </c>
      <c r="E20" s="51"/>
      <c r="F20" s="19">
        <v>1344700</v>
      </c>
      <c r="G20" s="20"/>
    </row>
    <row r="21" spans="1:7" ht="12.75">
      <c r="A21" s="18"/>
      <c r="B21" s="18"/>
      <c r="C21" s="18" t="s">
        <v>40</v>
      </c>
      <c r="D21" s="51" t="s">
        <v>41</v>
      </c>
      <c r="E21" s="51"/>
      <c r="F21" s="19">
        <v>91500</v>
      </c>
      <c r="G21" s="20"/>
    </row>
    <row r="22" spans="1:7" ht="12.75">
      <c r="A22" s="18"/>
      <c r="B22" s="18"/>
      <c r="C22" s="18" t="s">
        <v>42</v>
      </c>
      <c r="D22" s="51" t="s">
        <v>43</v>
      </c>
      <c r="E22" s="51"/>
      <c r="F22" s="19">
        <v>206500</v>
      </c>
      <c r="G22" s="20"/>
    </row>
    <row r="23" spans="1:7" ht="12.75">
      <c r="A23" s="18"/>
      <c r="B23" s="18"/>
      <c r="C23" s="18" t="s">
        <v>44</v>
      </c>
      <c r="D23" s="51" t="s">
        <v>45</v>
      </c>
      <c r="E23" s="51"/>
      <c r="F23" s="19">
        <v>33500</v>
      </c>
      <c r="G23" s="20"/>
    </row>
    <row r="24" spans="1:7" ht="12.75">
      <c r="A24" s="18"/>
      <c r="B24" s="18"/>
      <c r="C24" s="18" t="s">
        <v>71</v>
      </c>
      <c r="D24" s="51" t="s">
        <v>156</v>
      </c>
      <c r="E24" s="51"/>
      <c r="F24" s="19">
        <v>5000</v>
      </c>
      <c r="G24" s="20"/>
    </row>
    <row r="25" spans="1:7" ht="12.75">
      <c r="A25" s="18"/>
      <c r="B25" s="18"/>
      <c r="C25" s="18" t="s">
        <v>19</v>
      </c>
      <c r="D25" s="51" t="s">
        <v>20</v>
      </c>
      <c r="E25" s="51"/>
      <c r="F25" s="19">
        <v>50000</v>
      </c>
      <c r="G25" s="20"/>
    </row>
    <row r="26" spans="1:7" ht="12.75">
      <c r="A26" s="18"/>
      <c r="B26" s="18"/>
      <c r="C26" s="18" t="s">
        <v>159</v>
      </c>
      <c r="D26" s="51" t="s">
        <v>29</v>
      </c>
      <c r="E26" s="51"/>
      <c r="F26" s="19">
        <v>20000</v>
      </c>
      <c r="G26" s="20"/>
    </row>
    <row r="27" spans="1:7" ht="12.75">
      <c r="A27" s="18"/>
      <c r="B27" s="18"/>
      <c r="C27" s="18" t="s">
        <v>161</v>
      </c>
      <c r="D27" s="51" t="s">
        <v>49</v>
      </c>
      <c r="E27" s="51"/>
      <c r="F27" s="19">
        <v>10000</v>
      </c>
      <c r="G27" s="20"/>
    </row>
    <row r="28" spans="1:7" ht="12.75">
      <c r="A28" s="18"/>
      <c r="B28" s="18"/>
      <c r="C28" s="18" t="s">
        <v>163</v>
      </c>
      <c r="D28" s="51" t="s">
        <v>164</v>
      </c>
      <c r="E28" s="51"/>
      <c r="F28" s="19">
        <v>2000</v>
      </c>
      <c r="G28" s="20"/>
    </row>
    <row r="29" spans="1:7" ht="12.75">
      <c r="A29" s="18"/>
      <c r="B29" s="18"/>
      <c r="C29" s="18" t="s">
        <v>21</v>
      </c>
      <c r="D29" s="51" t="s">
        <v>22</v>
      </c>
      <c r="E29" s="51"/>
      <c r="F29" s="19">
        <v>80000</v>
      </c>
      <c r="G29" s="20"/>
    </row>
    <row r="30" spans="1:7" ht="12.75">
      <c r="A30" s="18"/>
      <c r="B30" s="18"/>
      <c r="C30" s="18" t="s">
        <v>167</v>
      </c>
      <c r="D30" s="51" t="s">
        <v>168</v>
      </c>
      <c r="E30" s="51"/>
      <c r="F30" s="19">
        <v>6000</v>
      </c>
      <c r="G30" s="20"/>
    </row>
    <row r="31" spans="1:7" ht="26.25" customHeight="1">
      <c r="A31" s="18"/>
      <c r="B31" s="18"/>
      <c r="C31" s="18" t="s">
        <v>169</v>
      </c>
      <c r="D31" s="51" t="s">
        <v>551</v>
      </c>
      <c r="E31" s="51"/>
      <c r="F31" s="19">
        <v>9000</v>
      </c>
      <c r="G31" s="20"/>
    </row>
    <row r="32" spans="1:7" ht="27" customHeight="1">
      <c r="A32" s="18"/>
      <c r="B32" s="18"/>
      <c r="C32" s="18" t="s">
        <v>267</v>
      </c>
      <c r="D32" s="61" t="s">
        <v>552</v>
      </c>
      <c r="E32" s="62"/>
      <c r="F32" s="19">
        <v>11000</v>
      </c>
      <c r="G32" s="20"/>
    </row>
    <row r="33" spans="1:7" ht="12.75">
      <c r="A33" s="18"/>
      <c r="B33" s="18"/>
      <c r="C33" s="18" t="s">
        <v>137</v>
      </c>
      <c r="D33" s="61" t="s">
        <v>138</v>
      </c>
      <c r="E33" s="62"/>
      <c r="F33" s="19">
        <v>20000</v>
      </c>
      <c r="G33" s="20"/>
    </row>
    <row r="34" spans="1:7" ht="12.75">
      <c r="A34" s="18"/>
      <c r="B34" s="18"/>
      <c r="C34" s="18" t="s">
        <v>170</v>
      </c>
      <c r="D34" s="51" t="s">
        <v>171</v>
      </c>
      <c r="E34" s="51"/>
      <c r="F34" s="19">
        <v>1000</v>
      </c>
      <c r="G34" s="20"/>
    </row>
    <row r="35" spans="1:7" ht="12.75">
      <c r="A35" s="18"/>
      <c r="B35" s="18"/>
      <c r="C35" s="18" t="s">
        <v>123</v>
      </c>
      <c r="D35" s="51" t="s">
        <v>52</v>
      </c>
      <c r="E35" s="51"/>
      <c r="F35" s="19">
        <v>1300</v>
      </c>
      <c r="G35" s="20"/>
    </row>
    <row r="36" spans="1:7" ht="26.25" customHeight="1">
      <c r="A36" s="18"/>
      <c r="B36" s="18"/>
      <c r="C36" s="18" t="s">
        <v>174</v>
      </c>
      <c r="D36" s="51" t="s">
        <v>175</v>
      </c>
      <c r="E36" s="51"/>
      <c r="F36" s="19">
        <v>30000</v>
      </c>
      <c r="G36" s="20"/>
    </row>
    <row r="37" spans="1:7" ht="24" customHeight="1">
      <c r="A37" s="18"/>
      <c r="B37" s="18"/>
      <c r="C37" s="18" t="s">
        <v>79</v>
      </c>
      <c r="D37" s="51" t="s">
        <v>80</v>
      </c>
      <c r="E37" s="51"/>
      <c r="F37" s="19">
        <v>4000</v>
      </c>
      <c r="G37" s="20"/>
    </row>
    <row r="38" spans="1:7" ht="24" customHeight="1">
      <c r="A38" s="18"/>
      <c r="B38" s="18"/>
      <c r="C38" s="18" t="s">
        <v>178</v>
      </c>
      <c r="D38" s="51" t="s">
        <v>179</v>
      </c>
      <c r="E38" s="51"/>
      <c r="F38" s="19">
        <v>7500</v>
      </c>
      <c r="G38" s="20"/>
    </row>
    <row r="39" spans="1:7" ht="26.25" customHeight="1">
      <c r="A39" s="18"/>
      <c r="B39" s="18"/>
      <c r="C39" s="18" t="s">
        <v>139</v>
      </c>
      <c r="D39" s="51" t="s">
        <v>181</v>
      </c>
      <c r="E39" s="51"/>
      <c r="F39" s="19">
        <v>5000</v>
      </c>
      <c r="G39" s="20"/>
    </row>
    <row r="40" spans="1:7" ht="21.75" customHeight="1">
      <c r="A40" s="18"/>
      <c r="B40" s="18"/>
      <c r="C40" s="18" t="s">
        <v>125</v>
      </c>
      <c r="D40" s="51" t="s">
        <v>126</v>
      </c>
      <c r="E40" s="51"/>
      <c r="F40" s="19">
        <v>10000</v>
      </c>
      <c r="G40" s="20"/>
    </row>
    <row r="41" spans="1:7" ht="12.75">
      <c r="A41" s="18"/>
      <c r="B41" s="18"/>
      <c r="C41" s="18" t="s">
        <v>55</v>
      </c>
      <c r="D41" s="51" t="s">
        <v>54</v>
      </c>
      <c r="E41" s="51"/>
      <c r="F41" s="19">
        <v>60000</v>
      </c>
      <c r="G41" s="20"/>
    </row>
    <row r="42" spans="1:7" ht="12.75">
      <c r="A42" s="18"/>
      <c r="B42" s="18"/>
      <c r="C42" s="18" t="s">
        <v>56</v>
      </c>
      <c r="D42" s="51" t="s">
        <v>54</v>
      </c>
      <c r="E42" s="51"/>
      <c r="F42" s="19">
        <v>30000</v>
      </c>
      <c r="G42" s="20"/>
    </row>
    <row r="43" spans="1:7" ht="27.75" customHeight="1">
      <c r="A43" s="18"/>
      <c r="B43" s="18"/>
      <c r="C43" s="18" t="s">
        <v>557</v>
      </c>
      <c r="D43" s="51" t="s">
        <v>558</v>
      </c>
      <c r="E43" s="51"/>
      <c r="F43" s="19">
        <v>10000</v>
      </c>
      <c r="G43" s="20"/>
    </row>
  </sheetData>
  <mergeCells count="45"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  <mergeCell ref="D7:E7"/>
    <mergeCell ref="A1:G1"/>
    <mergeCell ref="A3:D3"/>
    <mergeCell ref="A4:A6"/>
    <mergeCell ref="B4:B6"/>
    <mergeCell ref="C4:C6"/>
    <mergeCell ref="D4:E6"/>
    <mergeCell ref="F4:F6"/>
    <mergeCell ref="G4:G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92"/>
  <sheetViews>
    <sheetView workbookViewId="0" topLeftCell="A16">
      <selection activeCell="D38" sqref="D38:E38"/>
    </sheetView>
  </sheetViews>
  <sheetFormatPr defaultColWidth="9.140625" defaultRowHeight="12.75"/>
  <cols>
    <col min="1" max="1" width="6.421875" style="0" customWidth="1"/>
    <col min="2" max="2" width="8.421875" style="0" customWidth="1"/>
    <col min="3" max="3" width="6.7109375" style="0" customWidth="1"/>
    <col min="5" max="5" width="25.421875" style="0" customWidth="1"/>
    <col min="6" max="6" width="11.421875" style="0" customWidth="1"/>
    <col min="7" max="7" width="15.140625" style="0" customWidth="1"/>
  </cols>
  <sheetData>
    <row r="2" spans="1:7" ht="18.75">
      <c r="A2" s="72" t="s">
        <v>555</v>
      </c>
      <c r="B2" s="72"/>
      <c r="C2" s="72"/>
      <c r="D2" s="72"/>
      <c r="E2" s="72"/>
      <c r="F2" s="72"/>
      <c r="G2" s="72"/>
    </row>
    <row r="3" spans="1:7" ht="18">
      <c r="A3" s="2"/>
      <c r="B3" s="2"/>
      <c r="C3" s="2"/>
      <c r="D3" s="2"/>
      <c r="E3" s="2"/>
      <c r="F3" s="2"/>
      <c r="G3" s="2"/>
    </row>
    <row r="4" spans="1:7" ht="15.75">
      <c r="A4" s="68" t="s">
        <v>0</v>
      </c>
      <c r="B4" s="68"/>
      <c r="C4" s="68"/>
      <c r="D4" s="68"/>
      <c r="E4" s="3"/>
      <c r="F4" s="3"/>
      <c r="G4" s="3"/>
    </row>
    <row r="5" spans="1:7" ht="12.75">
      <c r="A5" s="69" t="s">
        <v>1</v>
      </c>
      <c r="B5" s="70" t="s">
        <v>2</v>
      </c>
      <c r="C5" s="69" t="s">
        <v>3</v>
      </c>
      <c r="D5" s="71" t="s">
        <v>4</v>
      </c>
      <c r="E5" s="71"/>
      <c r="F5" s="69" t="s">
        <v>5</v>
      </c>
      <c r="G5" s="69" t="s">
        <v>6</v>
      </c>
    </row>
    <row r="6" spans="1:7" ht="12.75">
      <c r="A6" s="69"/>
      <c r="B6" s="70"/>
      <c r="C6" s="69"/>
      <c r="D6" s="71"/>
      <c r="E6" s="71"/>
      <c r="F6" s="69"/>
      <c r="G6" s="69"/>
    </row>
    <row r="7" spans="1:7" ht="12.75">
      <c r="A7" s="69"/>
      <c r="B7" s="70"/>
      <c r="C7" s="69"/>
      <c r="D7" s="71"/>
      <c r="E7" s="71"/>
      <c r="F7" s="69"/>
      <c r="G7" s="69"/>
    </row>
    <row r="8" spans="1:7" ht="12.75">
      <c r="A8" s="4">
        <v>1</v>
      </c>
      <c r="B8" s="4">
        <v>2</v>
      </c>
      <c r="C8" s="5"/>
      <c r="D8" s="64">
        <v>3</v>
      </c>
      <c r="E8" s="64"/>
      <c r="F8" s="4">
        <v>4</v>
      </c>
      <c r="G8" s="4">
        <v>5</v>
      </c>
    </row>
    <row r="9" spans="1:7" ht="12.75">
      <c r="A9" s="15" t="s">
        <v>14</v>
      </c>
      <c r="B9" s="15"/>
      <c r="C9" s="15"/>
      <c r="D9" s="45" t="s">
        <v>15</v>
      </c>
      <c r="E9" s="45"/>
      <c r="F9" s="16">
        <f>SUM(F10)</f>
        <v>9000</v>
      </c>
      <c r="G9" s="17" t="s">
        <v>9</v>
      </c>
    </row>
    <row r="10" spans="1:7" ht="12.75">
      <c r="A10" s="18"/>
      <c r="B10" s="42" t="s">
        <v>17</v>
      </c>
      <c r="C10" s="18"/>
      <c r="D10" s="51" t="s">
        <v>18</v>
      </c>
      <c r="E10" s="51"/>
      <c r="F10" s="19">
        <f>SUM(F11:F12)</f>
        <v>9000</v>
      </c>
      <c r="G10" s="20"/>
    </row>
    <row r="11" spans="1:7" ht="12.75">
      <c r="A11" s="18"/>
      <c r="B11" s="18"/>
      <c r="C11" s="18" t="s">
        <v>19</v>
      </c>
      <c r="D11" s="51" t="s">
        <v>20</v>
      </c>
      <c r="E11" s="51"/>
      <c r="F11" s="19">
        <v>5000</v>
      </c>
      <c r="G11" s="20"/>
    </row>
    <row r="12" spans="1:7" ht="12.75">
      <c r="A12" s="18"/>
      <c r="B12" s="18"/>
      <c r="C12" s="18" t="s">
        <v>21</v>
      </c>
      <c r="D12" s="51" t="s">
        <v>22</v>
      </c>
      <c r="E12" s="51"/>
      <c r="F12" s="19">
        <v>4000</v>
      </c>
      <c r="G12" s="20"/>
    </row>
    <row r="13" spans="1:7" ht="15.75" customHeight="1">
      <c r="A13" s="15" t="s">
        <v>23</v>
      </c>
      <c r="B13" s="15"/>
      <c r="C13" s="15"/>
      <c r="D13" s="45" t="s">
        <v>24</v>
      </c>
      <c r="E13" s="45"/>
      <c r="F13" s="16">
        <f>SUM(F14)</f>
        <v>3500</v>
      </c>
      <c r="G13" s="17" t="s">
        <v>9</v>
      </c>
    </row>
    <row r="14" spans="1:7" ht="12.75">
      <c r="A14" s="18"/>
      <c r="B14" s="42" t="s">
        <v>26</v>
      </c>
      <c r="C14" s="18"/>
      <c r="D14" s="51" t="s">
        <v>27</v>
      </c>
      <c r="E14" s="51"/>
      <c r="F14" s="19">
        <f>SUM(F15:F16)</f>
        <v>3500</v>
      </c>
      <c r="G14" s="20"/>
    </row>
    <row r="15" spans="1:7" ht="12.75">
      <c r="A15" s="18"/>
      <c r="B15" s="18"/>
      <c r="C15" s="18" t="s">
        <v>28</v>
      </c>
      <c r="D15" s="51" t="s">
        <v>29</v>
      </c>
      <c r="E15" s="51"/>
      <c r="F15" s="19">
        <v>1500</v>
      </c>
      <c r="G15" s="20"/>
    </row>
    <row r="16" spans="1:7" ht="12.75">
      <c r="A16" s="18"/>
      <c r="B16" s="18"/>
      <c r="C16" s="18" t="s">
        <v>21</v>
      </c>
      <c r="D16" s="51" t="s">
        <v>22</v>
      </c>
      <c r="E16" s="51"/>
      <c r="F16" s="19">
        <v>2000</v>
      </c>
      <c r="G16" s="20"/>
    </row>
    <row r="17" spans="1:7" ht="16.5" customHeight="1">
      <c r="A17" s="15" t="s">
        <v>32</v>
      </c>
      <c r="B17" s="15"/>
      <c r="C17" s="15"/>
      <c r="D17" s="45" t="s">
        <v>33</v>
      </c>
      <c r="E17" s="45"/>
      <c r="F17" s="16">
        <f>SUM(F18)</f>
        <v>4036000</v>
      </c>
      <c r="G17" s="29" t="s">
        <v>9</v>
      </c>
    </row>
    <row r="18" spans="1:7" ht="12.75">
      <c r="A18" s="18"/>
      <c r="B18" s="42" t="s">
        <v>34</v>
      </c>
      <c r="C18" s="18"/>
      <c r="D18" s="51" t="s">
        <v>35</v>
      </c>
      <c r="E18" s="51"/>
      <c r="F18" s="19">
        <f>SUM(F19:F30)</f>
        <v>4036000</v>
      </c>
      <c r="G18" s="20"/>
    </row>
    <row r="19" spans="1:7" ht="12.75">
      <c r="A19" s="18"/>
      <c r="B19" s="18"/>
      <c r="C19" s="18" t="s">
        <v>36</v>
      </c>
      <c r="D19" s="51" t="s">
        <v>37</v>
      </c>
      <c r="E19" s="51"/>
      <c r="F19" s="19">
        <v>2000</v>
      </c>
      <c r="G19" s="20"/>
    </row>
    <row r="20" spans="1:7" ht="12.75">
      <c r="A20" s="18"/>
      <c r="B20" s="18"/>
      <c r="C20" s="18" t="s">
        <v>38</v>
      </c>
      <c r="D20" s="51" t="s">
        <v>39</v>
      </c>
      <c r="E20" s="51"/>
      <c r="F20" s="19">
        <v>15000</v>
      </c>
      <c r="G20" s="20"/>
    </row>
    <row r="21" spans="1:7" ht="12.75">
      <c r="A21" s="18"/>
      <c r="B21" s="18"/>
      <c r="C21" s="18" t="s">
        <v>40</v>
      </c>
      <c r="D21" s="51" t="s">
        <v>41</v>
      </c>
      <c r="E21" s="51"/>
      <c r="F21" s="19">
        <v>4000</v>
      </c>
      <c r="G21" s="20"/>
    </row>
    <row r="22" spans="1:7" ht="12.75">
      <c r="A22" s="18"/>
      <c r="B22" s="18"/>
      <c r="C22" s="18" t="s">
        <v>42</v>
      </c>
      <c r="D22" s="51" t="s">
        <v>43</v>
      </c>
      <c r="E22" s="51"/>
      <c r="F22" s="19">
        <v>2870</v>
      </c>
      <c r="G22" s="20"/>
    </row>
    <row r="23" spans="1:7" ht="12.75">
      <c r="A23" s="18"/>
      <c r="B23" s="18"/>
      <c r="C23" s="18" t="s">
        <v>44</v>
      </c>
      <c r="D23" s="51" t="s">
        <v>45</v>
      </c>
      <c r="E23" s="51"/>
      <c r="F23" s="19">
        <v>500</v>
      </c>
      <c r="G23" s="20"/>
    </row>
    <row r="24" spans="1:7" ht="12.75">
      <c r="A24" s="18"/>
      <c r="B24" s="18"/>
      <c r="C24" s="18" t="s">
        <v>19</v>
      </c>
      <c r="D24" s="51" t="s">
        <v>20</v>
      </c>
      <c r="E24" s="51"/>
      <c r="F24" s="19">
        <v>23630</v>
      </c>
      <c r="G24" s="20"/>
    </row>
    <row r="25" spans="1:7" ht="12.75">
      <c r="A25" s="18"/>
      <c r="B25" s="18"/>
      <c r="C25" s="18" t="s">
        <v>48</v>
      </c>
      <c r="D25" s="51" t="s">
        <v>49</v>
      </c>
      <c r="E25" s="51"/>
      <c r="F25" s="19">
        <v>50000</v>
      </c>
      <c r="G25" s="20"/>
    </row>
    <row r="26" spans="1:7" ht="12.75">
      <c r="A26" s="18"/>
      <c r="B26" s="18"/>
      <c r="C26" s="18" t="s">
        <v>21</v>
      </c>
      <c r="D26" s="51" t="s">
        <v>22</v>
      </c>
      <c r="E26" s="51"/>
      <c r="F26" s="19">
        <v>140000</v>
      </c>
      <c r="G26" s="20"/>
    </row>
    <row r="27" spans="1:7" ht="12.75">
      <c r="A27" s="18"/>
      <c r="B27" s="18"/>
      <c r="C27" s="21">
        <v>4430</v>
      </c>
      <c r="D27" s="51" t="s">
        <v>52</v>
      </c>
      <c r="E27" s="51"/>
      <c r="F27" s="19">
        <v>2000</v>
      </c>
      <c r="G27" s="20"/>
    </row>
    <row r="28" spans="1:7" ht="12.75">
      <c r="A28" s="18"/>
      <c r="B28" s="18"/>
      <c r="C28" s="18" t="s">
        <v>53</v>
      </c>
      <c r="D28" s="51" t="s">
        <v>54</v>
      </c>
      <c r="E28" s="51"/>
      <c r="F28" s="19">
        <v>3633000</v>
      </c>
      <c r="G28" s="20"/>
    </row>
    <row r="29" spans="1:7" ht="12.75">
      <c r="A29" s="18"/>
      <c r="B29" s="18"/>
      <c r="C29" s="18" t="s">
        <v>55</v>
      </c>
      <c r="D29" s="51" t="s">
        <v>54</v>
      </c>
      <c r="E29" s="51"/>
      <c r="F29" s="19">
        <v>81500</v>
      </c>
      <c r="G29" s="20"/>
    </row>
    <row r="30" spans="1:7" ht="12.75">
      <c r="A30" s="18"/>
      <c r="B30" s="18"/>
      <c r="C30" s="18" t="s">
        <v>56</v>
      </c>
      <c r="D30" s="51" t="s">
        <v>54</v>
      </c>
      <c r="E30" s="51"/>
      <c r="F30" s="19">
        <v>81500</v>
      </c>
      <c r="G30" s="20"/>
    </row>
    <row r="31" spans="1:7" ht="14.25" customHeight="1">
      <c r="A31" s="15" t="s">
        <v>57</v>
      </c>
      <c r="B31" s="15"/>
      <c r="C31" s="15"/>
      <c r="D31" s="45" t="s">
        <v>58</v>
      </c>
      <c r="E31" s="45"/>
      <c r="F31" s="16">
        <f>SUM(F32)</f>
        <v>330000</v>
      </c>
      <c r="G31" s="17" t="s">
        <v>9</v>
      </c>
    </row>
    <row r="32" spans="1:7" ht="12.75">
      <c r="A32" s="18"/>
      <c r="B32" s="42" t="s">
        <v>60</v>
      </c>
      <c r="C32" s="18"/>
      <c r="D32" s="51" t="s">
        <v>61</v>
      </c>
      <c r="E32" s="51"/>
      <c r="F32" s="19">
        <f>SUM(F33:F34)</f>
        <v>330000</v>
      </c>
      <c r="G32" s="20"/>
    </row>
    <row r="33" spans="1:7" ht="12.75">
      <c r="A33" s="18"/>
      <c r="B33" s="18"/>
      <c r="C33" s="18" t="s">
        <v>55</v>
      </c>
      <c r="D33" s="51" t="s">
        <v>54</v>
      </c>
      <c r="E33" s="51"/>
      <c r="F33" s="19">
        <v>0</v>
      </c>
      <c r="G33" s="20"/>
    </row>
    <row r="34" spans="1:7" ht="12.75">
      <c r="A34" s="18"/>
      <c r="B34" s="18"/>
      <c r="C34" s="18" t="s">
        <v>56</v>
      </c>
      <c r="D34" s="51" t="s">
        <v>54</v>
      </c>
      <c r="E34" s="51"/>
      <c r="F34" s="19">
        <v>330000</v>
      </c>
      <c r="G34" s="20"/>
    </row>
    <row r="35" spans="1:7" ht="12.75">
      <c r="A35" s="15" t="s">
        <v>66</v>
      </c>
      <c r="B35" s="15"/>
      <c r="C35" s="15"/>
      <c r="D35" s="45" t="s">
        <v>67</v>
      </c>
      <c r="E35" s="45"/>
      <c r="F35" s="16">
        <f>SUM(F36)</f>
        <v>550000</v>
      </c>
      <c r="G35" s="17" t="s">
        <v>9</v>
      </c>
    </row>
    <row r="36" spans="1:7" ht="12.75">
      <c r="A36" s="18"/>
      <c r="B36" s="42" t="s">
        <v>81</v>
      </c>
      <c r="C36" s="18"/>
      <c r="D36" s="51" t="s">
        <v>27</v>
      </c>
      <c r="E36" s="51"/>
      <c r="F36" s="19">
        <f>SUM(F37:F40)</f>
        <v>550000</v>
      </c>
      <c r="G36" s="20" t="s">
        <v>9</v>
      </c>
    </row>
    <row r="37" spans="1:7" ht="12.75">
      <c r="A37" s="18"/>
      <c r="B37" s="18"/>
      <c r="C37" s="27" t="s">
        <v>19</v>
      </c>
      <c r="D37" s="53" t="s">
        <v>20</v>
      </c>
      <c r="E37" s="53"/>
      <c r="F37" s="28">
        <v>10000</v>
      </c>
      <c r="G37" s="20"/>
    </row>
    <row r="38" spans="1:7" ht="12.75">
      <c r="A38" s="18"/>
      <c r="B38" s="18"/>
      <c r="C38" s="18" t="s">
        <v>28</v>
      </c>
      <c r="D38" s="63" t="s">
        <v>29</v>
      </c>
      <c r="E38" s="63"/>
      <c r="F38" s="19">
        <v>60000</v>
      </c>
      <c r="G38" s="20"/>
    </row>
    <row r="39" spans="1:7" ht="12.75">
      <c r="A39" s="18"/>
      <c r="B39" s="18"/>
      <c r="C39" s="27" t="s">
        <v>48</v>
      </c>
      <c r="D39" s="73" t="s">
        <v>49</v>
      </c>
      <c r="E39" s="73"/>
      <c r="F39" s="28">
        <v>200000</v>
      </c>
      <c r="G39" s="20"/>
    </row>
    <row r="40" spans="1:7" ht="12.75">
      <c r="A40" s="18"/>
      <c r="B40" s="18"/>
      <c r="C40" s="27" t="s">
        <v>21</v>
      </c>
      <c r="D40" s="73" t="s">
        <v>22</v>
      </c>
      <c r="E40" s="73"/>
      <c r="F40" s="28">
        <v>280000</v>
      </c>
      <c r="G40" s="20"/>
    </row>
    <row r="41" spans="1:7" ht="12.75">
      <c r="A41" s="15" t="s">
        <v>92</v>
      </c>
      <c r="B41" s="15"/>
      <c r="C41" s="15"/>
      <c r="D41" s="75" t="s">
        <v>93</v>
      </c>
      <c r="E41" s="75"/>
      <c r="F41" s="16">
        <f>SUM(F42,F45)</f>
        <v>230000</v>
      </c>
      <c r="G41" s="17" t="s">
        <v>9</v>
      </c>
    </row>
    <row r="42" spans="1:7" ht="12.75">
      <c r="A42" s="18"/>
      <c r="B42" s="42" t="s">
        <v>95</v>
      </c>
      <c r="C42" s="18"/>
      <c r="D42" s="51" t="s">
        <v>96</v>
      </c>
      <c r="E42" s="51"/>
      <c r="F42" s="19">
        <f>SUM(F43:F44)</f>
        <v>130000</v>
      </c>
      <c r="G42" s="20"/>
    </row>
    <row r="43" spans="1:7" ht="12.75">
      <c r="A43" s="18"/>
      <c r="B43" s="18"/>
      <c r="C43" s="18" t="s">
        <v>21</v>
      </c>
      <c r="D43" s="51" t="s">
        <v>22</v>
      </c>
      <c r="E43" s="51"/>
      <c r="F43" s="19">
        <v>30000</v>
      </c>
      <c r="G43" s="20"/>
    </row>
    <row r="44" spans="1:7" ht="12.75">
      <c r="A44" s="18"/>
      <c r="B44" s="18"/>
      <c r="C44" s="18" t="s">
        <v>53</v>
      </c>
      <c r="D44" s="51" t="s">
        <v>54</v>
      </c>
      <c r="E44" s="51"/>
      <c r="F44" s="19">
        <v>100000</v>
      </c>
      <c r="G44" s="20"/>
    </row>
    <row r="45" spans="1:7" ht="12.75">
      <c r="A45" s="18"/>
      <c r="B45" s="42" t="s">
        <v>101</v>
      </c>
      <c r="C45" s="18"/>
      <c r="D45" s="51" t="s">
        <v>102</v>
      </c>
      <c r="E45" s="51"/>
      <c r="F45" s="19">
        <f>SUM(F46:F53)</f>
        <v>100000</v>
      </c>
      <c r="G45" s="20"/>
    </row>
    <row r="46" spans="1:7" ht="12.75">
      <c r="A46" s="18"/>
      <c r="B46" s="18"/>
      <c r="C46" s="18" t="s">
        <v>38</v>
      </c>
      <c r="D46" s="51" t="s">
        <v>39</v>
      </c>
      <c r="E46" s="51"/>
      <c r="F46" s="19">
        <v>10000</v>
      </c>
      <c r="G46" s="20"/>
    </row>
    <row r="47" spans="1:7" ht="12.75">
      <c r="A47" s="18"/>
      <c r="B47" s="18"/>
      <c r="C47" s="18" t="s">
        <v>42</v>
      </c>
      <c r="D47" s="51" t="s">
        <v>43</v>
      </c>
      <c r="E47" s="51"/>
      <c r="F47" s="19">
        <v>1500</v>
      </c>
      <c r="G47" s="20"/>
    </row>
    <row r="48" spans="1:7" ht="12.75">
      <c r="A48" s="18"/>
      <c r="B48" s="18"/>
      <c r="C48" s="18" t="s">
        <v>44</v>
      </c>
      <c r="D48" s="51" t="s">
        <v>45</v>
      </c>
      <c r="E48" s="51"/>
      <c r="F48" s="19">
        <v>300</v>
      </c>
      <c r="G48" s="20"/>
    </row>
    <row r="49" spans="1:7" ht="12.75">
      <c r="A49" s="18"/>
      <c r="B49" s="18"/>
      <c r="C49" s="18" t="s">
        <v>19</v>
      </c>
      <c r="D49" s="51" t="s">
        <v>20</v>
      </c>
      <c r="E49" s="51"/>
      <c r="F49" s="19">
        <v>3500</v>
      </c>
      <c r="G49" s="20"/>
    </row>
    <row r="50" spans="1:7" ht="12.75">
      <c r="A50" s="18"/>
      <c r="B50" s="18"/>
      <c r="C50" s="18" t="s">
        <v>28</v>
      </c>
      <c r="D50" s="51" t="s">
        <v>29</v>
      </c>
      <c r="E50" s="51"/>
      <c r="F50" s="19">
        <v>1000</v>
      </c>
      <c r="G50" s="20"/>
    </row>
    <row r="51" spans="1:7" ht="12.75">
      <c r="A51" s="18"/>
      <c r="B51" s="18"/>
      <c r="C51" s="18" t="s">
        <v>48</v>
      </c>
      <c r="D51" s="51" t="s">
        <v>49</v>
      </c>
      <c r="E51" s="51"/>
      <c r="F51" s="19">
        <v>5000</v>
      </c>
      <c r="G51" s="20"/>
    </row>
    <row r="52" spans="1:7" ht="12.75">
      <c r="A52" s="18"/>
      <c r="B52" s="18"/>
      <c r="C52" s="18" t="s">
        <v>21</v>
      </c>
      <c r="D52" s="51" t="s">
        <v>22</v>
      </c>
      <c r="E52" s="51"/>
      <c r="F52" s="19">
        <v>18700</v>
      </c>
      <c r="G52" s="20"/>
    </row>
    <row r="53" spans="1:7" ht="12.75">
      <c r="A53" s="18"/>
      <c r="B53" s="18"/>
      <c r="C53" s="18" t="s">
        <v>53</v>
      </c>
      <c r="D53" s="63" t="s">
        <v>54</v>
      </c>
      <c r="E53" s="63"/>
      <c r="F53" s="19">
        <v>60000</v>
      </c>
      <c r="G53" s="20"/>
    </row>
    <row r="54" spans="1:7" ht="12.75">
      <c r="A54" s="15" t="s">
        <v>242</v>
      </c>
      <c r="B54" s="15"/>
      <c r="C54" s="15"/>
      <c r="D54" s="45" t="s">
        <v>243</v>
      </c>
      <c r="E54" s="45"/>
      <c r="F54" s="16">
        <f>SUM(F58,F55)</f>
        <v>490000</v>
      </c>
      <c r="G54" s="29" t="s">
        <v>9</v>
      </c>
    </row>
    <row r="55" spans="1:7" ht="12.75">
      <c r="A55" s="18"/>
      <c r="B55" s="42" t="s">
        <v>244</v>
      </c>
      <c r="C55" s="18"/>
      <c r="D55" s="44" t="s">
        <v>245</v>
      </c>
      <c r="E55" s="44"/>
      <c r="F55" s="19">
        <f>SUM(F56:F57)</f>
        <v>440000</v>
      </c>
      <c r="G55" s="20"/>
    </row>
    <row r="56" spans="1:7" ht="12.75">
      <c r="A56" s="18"/>
      <c r="B56" s="18"/>
      <c r="C56" s="18" t="s">
        <v>48</v>
      </c>
      <c r="D56" s="44" t="s">
        <v>49</v>
      </c>
      <c r="E56" s="44"/>
      <c r="F56" s="19">
        <v>100000</v>
      </c>
      <c r="G56" s="20"/>
    </row>
    <row r="57" spans="1:7" ht="12.75">
      <c r="A57" s="18"/>
      <c r="B57" s="18"/>
      <c r="C57" s="18" t="s">
        <v>53</v>
      </c>
      <c r="D57" s="44" t="s">
        <v>54</v>
      </c>
      <c r="E57" s="44"/>
      <c r="F57" s="19">
        <v>340000</v>
      </c>
      <c r="G57" s="20"/>
    </row>
    <row r="58" spans="1:7" ht="12.75">
      <c r="A58" s="18"/>
      <c r="B58" s="42" t="s">
        <v>300</v>
      </c>
      <c r="C58" s="18"/>
      <c r="D58" s="44" t="s">
        <v>301</v>
      </c>
      <c r="E58" s="44"/>
      <c r="F58" s="19">
        <f>SUM(F59:F59)</f>
        <v>50000</v>
      </c>
      <c r="G58" s="20"/>
    </row>
    <row r="59" spans="1:7" ht="12.75">
      <c r="A59" s="18"/>
      <c r="B59" s="18"/>
      <c r="C59" s="18" t="s">
        <v>53</v>
      </c>
      <c r="D59" s="44" t="s">
        <v>54</v>
      </c>
      <c r="E59" s="44"/>
      <c r="F59" s="19">
        <v>50000</v>
      </c>
      <c r="G59" s="20"/>
    </row>
    <row r="60" spans="1:7" ht="29.25" customHeight="1">
      <c r="A60" s="15" t="s">
        <v>464</v>
      </c>
      <c r="B60" s="15"/>
      <c r="C60" s="15"/>
      <c r="D60" s="45" t="s">
        <v>465</v>
      </c>
      <c r="E60" s="45"/>
      <c r="F60" s="16">
        <f>SUM(F61,F64,F66,F73,F79,F84)</f>
        <v>475000</v>
      </c>
      <c r="G60" s="17"/>
    </row>
    <row r="61" spans="1:7" ht="13.5" customHeight="1">
      <c r="A61" s="18"/>
      <c r="B61" s="42" t="s">
        <v>466</v>
      </c>
      <c r="C61" s="18"/>
      <c r="D61" s="44" t="s">
        <v>467</v>
      </c>
      <c r="E61" s="44"/>
      <c r="F61" s="19">
        <f>SUM(F62:F63)</f>
        <v>15000</v>
      </c>
      <c r="G61" s="20" t="s">
        <v>9</v>
      </c>
    </row>
    <row r="62" spans="1:7" ht="12.75">
      <c r="A62" s="18"/>
      <c r="B62" s="18"/>
      <c r="C62" s="18" t="s">
        <v>48</v>
      </c>
      <c r="D62" s="44" t="s">
        <v>49</v>
      </c>
      <c r="E62" s="44"/>
      <c r="F62" s="19">
        <v>10000</v>
      </c>
      <c r="G62" s="20"/>
    </row>
    <row r="63" spans="1:7" ht="12.75">
      <c r="A63" s="18"/>
      <c r="B63" s="18"/>
      <c r="C63" s="18" t="s">
        <v>21</v>
      </c>
      <c r="D63" s="44" t="s">
        <v>22</v>
      </c>
      <c r="E63" s="44"/>
      <c r="F63" s="19">
        <v>5000</v>
      </c>
      <c r="G63" s="20"/>
    </row>
    <row r="64" spans="1:7" ht="15" customHeight="1">
      <c r="A64" s="18"/>
      <c r="B64" s="42" t="s">
        <v>473</v>
      </c>
      <c r="C64" s="18"/>
      <c r="D64" s="44" t="s">
        <v>474</v>
      </c>
      <c r="E64" s="44"/>
      <c r="F64" s="19">
        <f>SUM(F65)</f>
        <v>10000</v>
      </c>
      <c r="G64" s="20" t="s">
        <v>9</v>
      </c>
    </row>
    <row r="65" spans="1:7" ht="12.75">
      <c r="A65" s="18"/>
      <c r="B65" s="18"/>
      <c r="C65" s="18" t="s">
        <v>21</v>
      </c>
      <c r="D65" s="44" t="s">
        <v>22</v>
      </c>
      <c r="E65" s="44"/>
      <c r="F65" s="19">
        <v>10000</v>
      </c>
      <c r="G65" s="20"/>
    </row>
    <row r="66" spans="1:7" ht="13.5" customHeight="1">
      <c r="A66" s="18"/>
      <c r="B66" s="42" t="s">
        <v>478</v>
      </c>
      <c r="C66" s="18"/>
      <c r="D66" s="44" t="s">
        <v>479</v>
      </c>
      <c r="E66" s="44"/>
      <c r="F66" s="19">
        <f>SUM(F67:F72)</f>
        <v>60000</v>
      </c>
      <c r="G66" s="20" t="s">
        <v>9</v>
      </c>
    </row>
    <row r="67" spans="1:7" ht="12.75">
      <c r="A67" s="18"/>
      <c r="B67" s="18"/>
      <c r="C67" s="18" t="s">
        <v>38</v>
      </c>
      <c r="D67" s="44" t="s">
        <v>39</v>
      </c>
      <c r="E67" s="44"/>
      <c r="F67" s="19">
        <v>15000</v>
      </c>
      <c r="G67" s="20"/>
    </row>
    <row r="68" spans="1:7" ht="12.75">
      <c r="A68" s="18"/>
      <c r="B68" s="18"/>
      <c r="C68" s="18" t="s">
        <v>40</v>
      </c>
      <c r="D68" s="44" t="s">
        <v>41</v>
      </c>
      <c r="E68" s="44"/>
      <c r="F68" s="19">
        <v>3000</v>
      </c>
      <c r="G68" s="20"/>
    </row>
    <row r="69" spans="1:7" ht="12.75">
      <c r="A69" s="18"/>
      <c r="B69" s="18"/>
      <c r="C69" s="18" t="s">
        <v>42</v>
      </c>
      <c r="D69" s="44" t="s">
        <v>43</v>
      </c>
      <c r="E69" s="44"/>
      <c r="F69" s="19">
        <v>2750</v>
      </c>
      <c r="G69" s="20"/>
    </row>
    <row r="70" spans="1:7" ht="12.75">
      <c r="A70" s="18"/>
      <c r="B70" s="18"/>
      <c r="C70" s="18" t="s">
        <v>44</v>
      </c>
      <c r="D70" s="44" t="s">
        <v>45</v>
      </c>
      <c r="E70" s="44"/>
      <c r="F70" s="19">
        <v>350</v>
      </c>
      <c r="G70" s="20"/>
    </row>
    <row r="71" spans="1:7" ht="12.75">
      <c r="A71" s="18"/>
      <c r="B71" s="18"/>
      <c r="C71" s="18" t="s">
        <v>19</v>
      </c>
      <c r="D71" s="46" t="s">
        <v>20</v>
      </c>
      <c r="E71" s="47"/>
      <c r="F71" s="19">
        <v>10900</v>
      </c>
      <c r="G71" s="20"/>
    </row>
    <row r="72" spans="1:7" ht="12.75">
      <c r="A72" s="18"/>
      <c r="B72" s="18"/>
      <c r="C72" s="18" t="s">
        <v>21</v>
      </c>
      <c r="D72" s="46" t="s">
        <v>22</v>
      </c>
      <c r="E72" s="47"/>
      <c r="F72" s="19">
        <v>28000</v>
      </c>
      <c r="G72" s="20"/>
    </row>
    <row r="73" spans="1:7" ht="16.5" customHeight="1">
      <c r="A73" s="18"/>
      <c r="B73" s="42" t="s">
        <v>489</v>
      </c>
      <c r="C73" s="18"/>
      <c r="D73" s="44" t="s">
        <v>490</v>
      </c>
      <c r="E73" s="44"/>
      <c r="F73" s="19">
        <f>SUM(F74:F78)</f>
        <v>40000</v>
      </c>
      <c r="G73" s="20" t="s">
        <v>9</v>
      </c>
    </row>
    <row r="74" spans="1:7" ht="12.75">
      <c r="A74" s="18"/>
      <c r="B74" s="18"/>
      <c r="C74" s="18" t="s">
        <v>38</v>
      </c>
      <c r="D74" s="44" t="s">
        <v>39</v>
      </c>
      <c r="E74" s="44"/>
      <c r="F74" s="19">
        <v>10000</v>
      </c>
      <c r="G74" s="20"/>
    </row>
    <row r="75" spans="1:7" ht="12.75">
      <c r="A75" s="18"/>
      <c r="B75" s="18"/>
      <c r="C75" s="18" t="s">
        <v>42</v>
      </c>
      <c r="D75" s="44" t="s">
        <v>43</v>
      </c>
      <c r="E75" s="44"/>
      <c r="F75" s="19">
        <v>1500</v>
      </c>
      <c r="G75" s="20"/>
    </row>
    <row r="76" spans="1:7" ht="12.75">
      <c r="A76" s="18"/>
      <c r="B76" s="18"/>
      <c r="C76" s="18" t="s">
        <v>44</v>
      </c>
      <c r="D76" s="44" t="s">
        <v>45</v>
      </c>
      <c r="E76" s="44"/>
      <c r="F76" s="19">
        <v>300</v>
      </c>
      <c r="G76" s="20"/>
    </row>
    <row r="77" spans="1:7" ht="12.75">
      <c r="A77" s="18"/>
      <c r="B77" s="18"/>
      <c r="C77" s="18" t="s">
        <v>19</v>
      </c>
      <c r="D77" s="44" t="s">
        <v>20</v>
      </c>
      <c r="E77" s="44"/>
      <c r="F77" s="19">
        <v>18200</v>
      </c>
      <c r="G77" s="20"/>
    </row>
    <row r="78" spans="1:7" ht="12.75">
      <c r="A78" s="18"/>
      <c r="B78" s="18"/>
      <c r="C78" s="18" t="s">
        <v>21</v>
      </c>
      <c r="D78" s="44" t="s">
        <v>22</v>
      </c>
      <c r="E78" s="44"/>
      <c r="F78" s="19">
        <v>10000</v>
      </c>
      <c r="G78" s="20"/>
    </row>
    <row r="79" spans="1:7" ht="16.5" customHeight="1">
      <c r="A79" s="18"/>
      <c r="B79" s="42" t="s">
        <v>502</v>
      </c>
      <c r="C79" s="18"/>
      <c r="D79" s="52" t="s">
        <v>503</v>
      </c>
      <c r="E79" s="52"/>
      <c r="F79" s="19">
        <f>SUM(F80:F83)</f>
        <v>330000</v>
      </c>
      <c r="G79" s="20" t="s">
        <v>9</v>
      </c>
    </row>
    <row r="80" spans="1:7" ht="12.75">
      <c r="A80" s="18"/>
      <c r="B80" s="18"/>
      <c r="C80" s="27" t="s">
        <v>28</v>
      </c>
      <c r="D80" s="53" t="s">
        <v>29</v>
      </c>
      <c r="E80" s="53"/>
      <c r="F80" s="28">
        <v>200000</v>
      </c>
      <c r="G80" s="20"/>
    </row>
    <row r="81" spans="1:7" ht="12.75">
      <c r="A81" s="18"/>
      <c r="B81" s="18"/>
      <c r="C81" s="27" t="s">
        <v>48</v>
      </c>
      <c r="D81" s="53" t="s">
        <v>49</v>
      </c>
      <c r="E81" s="53"/>
      <c r="F81" s="28">
        <v>90000</v>
      </c>
      <c r="G81" s="20"/>
    </row>
    <row r="82" spans="1:7" ht="12.75">
      <c r="A82" s="18"/>
      <c r="B82" s="18"/>
      <c r="C82" s="18" t="s">
        <v>21</v>
      </c>
      <c r="D82" s="54" t="s">
        <v>22</v>
      </c>
      <c r="E82" s="54"/>
      <c r="F82" s="19">
        <v>10000</v>
      </c>
      <c r="G82" s="20"/>
    </row>
    <row r="83" spans="1:7" ht="12.75">
      <c r="A83" s="18"/>
      <c r="B83" s="18"/>
      <c r="C83" s="18" t="s">
        <v>56</v>
      </c>
      <c r="D83" s="44" t="s">
        <v>54</v>
      </c>
      <c r="E83" s="44"/>
      <c r="F83" s="19">
        <v>30000</v>
      </c>
      <c r="G83" s="20"/>
    </row>
    <row r="84" spans="1:7" ht="15" customHeight="1">
      <c r="A84" s="18"/>
      <c r="B84" s="42" t="s">
        <v>513</v>
      </c>
      <c r="C84" s="18"/>
      <c r="D84" s="44" t="s">
        <v>27</v>
      </c>
      <c r="E84" s="44"/>
      <c r="F84" s="19">
        <f>SUM(F85:F88)</f>
        <v>20000</v>
      </c>
      <c r="G84" s="20" t="s">
        <v>9</v>
      </c>
    </row>
    <row r="85" spans="1:7" ht="12.75">
      <c r="A85" s="18"/>
      <c r="B85" s="18"/>
      <c r="C85" s="18" t="s">
        <v>71</v>
      </c>
      <c r="D85" s="44" t="s">
        <v>72</v>
      </c>
      <c r="E85" s="44"/>
      <c r="F85" s="19">
        <v>4000</v>
      </c>
      <c r="G85" s="20"/>
    </row>
    <row r="86" spans="1:7" ht="12.75">
      <c r="A86" s="18"/>
      <c r="B86" s="18"/>
      <c r="C86" s="18" t="s">
        <v>28</v>
      </c>
      <c r="D86" s="44" t="s">
        <v>29</v>
      </c>
      <c r="E86" s="44"/>
      <c r="F86" s="19">
        <v>6000</v>
      </c>
      <c r="G86" s="20"/>
    </row>
    <row r="87" spans="1:7" ht="12.75">
      <c r="A87" s="18"/>
      <c r="B87" s="18"/>
      <c r="C87" s="18" t="s">
        <v>21</v>
      </c>
      <c r="D87" s="44" t="s">
        <v>22</v>
      </c>
      <c r="E87" s="44"/>
      <c r="F87" s="19">
        <v>9400</v>
      </c>
      <c r="G87" s="20"/>
    </row>
    <row r="88" spans="1:7" ht="12.75">
      <c r="A88" s="18"/>
      <c r="B88" s="18"/>
      <c r="C88" s="18" t="s">
        <v>123</v>
      </c>
      <c r="D88" s="44" t="s">
        <v>52</v>
      </c>
      <c r="E88" s="44"/>
      <c r="F88" s="19">
        <v>600</v>
      </c>
      <c r="G88" s="20"/>
    </row>
    <row r="89" spans="1:7" ht="12.75">
      <c r="A89" s="15" t="s">
        <v>539</v>
      </c>
      <c r="B89" s="15"/>
      <c r="C89" s="15"/>
      <c r="D89" s="45" t="s">
        <v>540</v>
      </c>
      <c r="E89" s="45"/>
      <c r="F89" s="16">
        <f>SUM(F90)</f>
        <v>625000</v>
      </c>
      <c r="G89" s="17" t="s">
        <v>9</v>
      </c>
    </row>
    <row r="90" spans="1:7" ht="12.75">
      <c r="A90" s="18"/>
      <c r="B90" s="42" t="s">
        <v>542</v>
      </c>
      <c r="C90" s="18"/>
      <c r="D90" s="44" t="s">
        <v>543</v>
      </c>
      <c r="E90" s="44"/>
      <c r="F90" s="19">
        <f>SUM(F91)</f>
        <v>625000</v>
      </c>
      <c r="G90" s="20"/>
    </row>
    <row r="91" spans="1:7" ht="12.75">
      <c r="A91" s="18"/>
      <c r="B91" s="18"/>
      <c r="C91" s="18" t="s">
        <v>53</v>
      </c>
      <c r="D91" s="44" t="s">
        <v>54</v>
      </c>
      <c r="E91" s="44"/>
      <c r="F91" s="19">
        <v>625000</v>
      </c>
      <c r="G91" s="20"/>
    </row>
    <row r="92" spans="1:7" ht="12.75">
      <c r="A92" s="50" t="s">
        <v>545</v>
      </c>
      <c r="B92" s="50"/>
      <c r="C92" s="50"/>
      <c r="D92" s="50"/>
      <c r="E92" s="50"/>
      <c r="F92" s="26">
        <f>SUM(F9,F13,F17,F31,F35,F41,F54,F60,F89)</f>
        <v>6748500</v>
      </c>
      <c r="G92" s="26"/>
    </row>
  </sheetData>
  <mergeCells count="93">
    <mergeCell ref="D8:E8"/>
    <mergeCell ref="A2:G2"/>
    <mergeCell ref="A4:D4"/>
    <mergeCell ref="A5:A7"/>
    <mergeCell ref="B5:B7"/>
    <mergeCell ref="C5:C7"/>
    <mergeCell ref="D5:E7"/>
    <mergeCell ref="F5:F7"/>
    <mergeCell ref="G5:G7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6:E36"/>
    <mergeCell ref="D37:E37"/>
    <mergeCell ref="D33:E33"/>
    <mergeCell ref="D34:E34"/>
    <mergeCell ref="D35:E35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4:E54"/>
    <mergeCell ref="D50:E50"/>
    <mergeCell ref="D51:E51"/>
    <mergeCell ref="D52:E52"/>
    <mergeCell ref="D53:E53"/>
    <mergeCell ref="D58:E58"/>
    <mergeCell ref="D57:E57"/>
    <mergeCell ref="D56:E56"/>
    <mergeCell ref="D55:E55"/>
    <mergeCell ref="D60:E60"/>
    <mergeCell ref="D61:E61"/>
    <mergeCell ref="D62:E62"/>
    <mergeCell ref="D59:E59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7:E87"/>
    <mergeCell ref="D88:E88"/>
    <mergeCell ref="D83:E83"/>
    <mergeCell ref="D84:E84"/>
    <mergeCell ref="D85:E85"/>
    <mergeCell ref="D86:E86"/>
    <mergeCell ref="D91:E91"/>
    <mergeCell ref="A92:E92"/>
    <mergeCell ref="D89:E89"/>
    <mergeCell ref="D90:E90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D15" sqref="D15:E15"/>
    </sheetView>
  </sheetViews>
  <sheetFormatPr defaultColWidth="9.140625" defaultRowHeight="12.75"/>
  <cols>
    <col min="1" max="1" width="4.28125" style="0" customWidth="1"/>
    <col min="2" max="2" width="6.28125" style="0" customWidth="1"/>
    <col min="5" max="5" width="23.7109375" style="0" customWidth="1"/>
    <col min="6" max="6" width="10.57421875" style="0" customWidth="1"/>
    <col min="7" max="7" width="12.7109375" style="0" customWidth="1"/>
  </cols>
  <sheetData>
    <row r="1" spans="1:9" ht="18.75">
      <c r="A1" s="72" t="s">
        <v>555</v>
      </c>
      <c r="B1" s="72"/>
      <c r="C1" s="72"/>
      <c r="D1" s="72"/>
      <c r="E1" s="72"/>
      <c r="F1" s="72"/>
      <c r="G1" s="72"/>
      <c r="H1" s="72"/>
      <c r="I1" s="72"/>
    </row>
    <row r="3" spans="1:4" ht="15.75">
      <c r="A3" s="68" t="s">
        <v>0</v>
      </c>
      <c r="B3" s="68"/>
      <c r="C3" s="68"/>
      <c r="D3" s="68"/>
    </row>
    <row r="4" spans="1:7" ht="12.75">
      <c r="A4" s="69" t="s">
        <v>1</v>
      </c>
      <c r="B4" s="70" t="s">
        <v>2</v>
      </c>
      <c r="C4" s="69" t="s">
        <v>3</v>
      </c>
      <c r="D4" s="71" t="s">
        <v>4</v>
      </c>
      <c r="E4" s="71"/>
      <c r="F4" s="69" t="s">
        <v>5</v>
      </c>
      <c r="G4" s="69" t="s">
        <v>6</v>
      </c>
    </row>
    <row r="5" spans="1:7" ht="12.75">
      <c r="A5" s="69"/>
      <c r="B5" s="70"/>
      <c r="C5" s="69"/>
      <c r="D5" s="71"/>
      <c r="E5" s="71"/>
      <c r="F5" s="69"/>
      <c r="G5" s="69"/>
    </row>
    <row r="6" spans="1:7" ht="12.75">
      <c r="A6" s="69"/>
      <c r="B6" s="70"/>
      <c r="C6" s="69"/>
      <c r="D6" s="71"/>
      <c r="E6" s="71"/>
      <c r="F6" s="69"/>
      <c r="G6" s="69"/>
    </row>
    <row r="7" spans="1:7" ht="12.75">
      <c r="A7" s="4">
        <v>1</v>
      </c>
      <c r="B7" s="4">
        <v>2</v>
      </c>
      <c r="C7" s="5"/>
      <c r="D7" s="64">
        <v>3</v>
      </c>
      <c r="E7" s="64"/>
      <c r="F7" s="4">
        <v>4</v>
      </c>
      <c r="G7" s="4">
        <v>5</v>
      </c>
    </row>
    <row r="8" spans="1:7" ht="12.75">
      <c r="A8" s="15" t="s">
        <v>66</v>
      </c>
      <c r="B8" s="15"/>
      <c r="C8" s="15"/>
      <c r="D8" s="45" t="s">
        <v>67</v>
      </c>
      <c r="E8" s="45"/>
      <c r="F8" s="16">
        <f>SUM(F9,F16)</f>
        <v>150000</v>
      </c>
      <c r="G8" s="17" t="s">
        <v>9</v>
      </c>
    </row>
    <row r="9" spans="1:7" ht="12.75">
      <c r="A9" s="18"/>
      <c r="B9" s="18" t="s">
        <v>69</v>
      </c>
      <c r="C9" s="18"/>
      <c r="D9" s="51" t="s">
        <v>70</v>
      </c>
      <c r="E9" s="51"/>
      <c r="F9" s="19">
        <f>SUM(F10:F15)</f>
        <v>150000</v>
      </c>
      <c r="G9" s="20"/>
    </row>
    <row r="10" spans="1:7" ht="12.75">
      <c r="A10" s="18"/>
      <c r="B10" s="18"/>
      <c r="C10" s="18" t="s">
        <v>71</v>
      </c>
      <c r="D10" s="51" t="s">
        <v>72</v>
      </c>
      <c r="E10" s="51"/>
      <c r="F10" s="19">
        <v>5000</v>
      </c>
      <c r="G10" s="20"/>
    </row>
    <row r="11" spans="1:7" ht="12.75">
      <c r="A11" s="18"/>
      <c r="B11" s="18"/>
      <c r="C11" s="18" t="s">
        <v>21</v>
      </c>
      <c r="D11" s="51" t="s">
        <v>22</v>
      </c>
      <c r="E11" s="51"/>
      <c r="F11" s="19">
        <v>120000</v>
      </c>
      <c r="G11" s="20"/>
    </row>
    <row r="12" spans="1:7" ht="23.25" customHeight="1">
      <c r="A12" s="18"/>
      <c r="B12" s="18"/>
      <c r="C12" s="18" t="s">
        <v>75</v>
      </c>
      <c r="D12" s="51" t="s">
        <v>76</v>
      </c>
      <c r="E12" s="51"/>
      <c r="F12" s="19">
        <v>5000</v>
      </c>
      <c r="G12" s="20"/>
    </row>
    <row r="13" spans="1:7" ht="26.25" customHeight="1">
      <c r="A13" s="18"/>
      <c r="B13" s="18"/>
      <c r="C13" s="18" t="s">
        <v>77</v>
      </c>
      <c r="D13" s="51" t="s">
        <v>78</v>
      </c>
      <c r="E13" s="51"/>
      <c r="F13" s="19">
        <v>5000</v>
      </c>
      <c r="G13" s="20"/>
    </row>
    <row r="14" spans="1:7" ht="24" customHeight="1">
      <c r="A14" s="18"/>
      <c r="B14" s="18"/>
      <c r="C14" s="18" t="s">
        <v>559</v>
      </c>
      <c r="D14" s="61" t="s">
        <v>560</v>
      </c>
      <c r="E14" s="62"/>
      <c r="F14" s="19">
        <v>5000</v>
      </c>
      <c r="G14" s="20"/>
    </row>
    <row r="15" spans="1:7" ht="26.25" customHeight="1">
      <c r="A15" s="18"/>
      <c r="B15" s="18"/>
      <c r="C15" s="18" t="s">
        <v>79</v>
      </c>
      <c r="D15" s="51" t="s">
        <v>80</v>
      </c>
      <c r="E15" s="51"/>
      <c r="F15" s="19">
        <v>10000</v>
      </c>
      <c r="G15" s="20"/>
    </row>
  </sheetData>
  <mergeCells count="17">
    <mergeCell ref="D13:E13"/>
    <mergeCell ref="A1:I1"/>
    <mergeCell ref="A3:D3"/>
    <mergeCell ref="D8:E8"/>
    <mergeCell ref="D9:E9"/>
    <mergeCell ref="F4:F6"/>
    <mergeCell ref="G4:G6"/>
    <mergeCell ref="D14:E14"/>
    <mergeCell ref="D15:E15"/>
    <mergeCell ref="A4:A6"/>
    <mergeCell ref="B4:B6"/>
    <mergeCell ref="C4:C6"/>
    <mergeCell ref="D4:E6"/>
    <mergeCell ref="D7:E7"/>
    <mergeCell ref="D10:E10"/>
    <mergeCell ref="D11:E11"/>
    <mergeCell ref="D12:E12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3">
      <selection activeCell="D48" sqref="D48:E48"/>
    </sheetView>
  </sheetViews>
  <sheetFormatPr defaultColWidth="9.140625" defaultRowHeight="12.75"/>
  <cols>
    <col min="1" max="1" width="5.140625" style="0" customWidth="1"/>
    <col min="2" max="2" width="9.00390625" style="0" customWidth="1"/>
    <col min="3" max="3" width="5.421875" style="0" customWidth="1"/>
    <col min="5" max="5" width="25.00390625" style="0" customWidth="1"/>
    <col min="6" max="6" width="12.8515625" style="0" customWidth="1"/>
    <col min="7" max="7" width="14.7109375" style="0" customWidth="1"/>
  </cols>
  <sheetData>
    <row r="1" spans="1:9" ht="18.75">
      <c r="A1" s="72" t="s">
        <v>573</v>
      </c>
      <c r="B1" s="72"/>
      <c r="C1" s="72"/>
      <c r="D1" s="72"/>
      <c r="E1" s="72"/>
      <c r="F1" s="72"/>
      <c r="G1" s="72"/>
      <c r="H1" s="72"/>
      <c r="I1" s="72"/>
    </row>
    <row r="2" spans="1:4" ht="15.75">
      <c r="A2" s="68" t="s">
        <v>0</v>
      </c>
      <c r="B2" s="68"/>
      <c r="C2" s="68"/>
      <c r="D2" s="68"/>
    </row>
    <row r="3" spans="1:7" ht="12.75">
      <c r="A3" s="69" t="s">
        <v>1</v>
      </c>
      <c r="B3" s="70" t="s">
        <v>2</v>
      </c>
      <c r="C3" s="69" t="s">
        <v>3</v>
      </c>
      <c r="D3" s="71" t="s">
        <v>4</v>
      </c>
      <c r="E3" s="71"/>
      <c r="F3" s="69" t="s">
        <v>5</v>
      </c>
      <c r="G3" s="69" t="s">
        <v>6</v>
      </c>
    </row>
    <row r="4" spans="1:7" ht="7.5" customHeight="1">
      <c r="A4" s="69"/>
      <c r="B4" s="70"/>
      <c r="C4" s="69"/>
      <c r="D4" s="71"/>
      <c r="E4" s="71"/>
      <c r="F4" s="69"/>
      <c r="G4" s="69"/>
    </row>
    <row r="5" spans="1:7" ht="0.75" customHeight="1">
      <c r="A5" s="69"/>
      <c r="B5" s="70"/>
      <c r="C5" s="69"/>
      <c r="D5" s="71"/>
      <c r="E5" s="71"/>
      <c r="F5" s="69"/>
      <c r="G5" s="69"/>
    </row>
    <row r="6" spans="1:7" ht="12.75">
      <c r="A6" s="15" t="s">
        <v>242</v>
      </c>
      <c r="B6" s="15"/>
      <c r="C6" s="15"/>
      <c r="D6" s="45" t="s">
        <v>243</v>
      </c>
      <c r="E6" s="45"/>
      <c r="F6" s="16"/>
      <c r="G6" s="17"/>
    </row>
    <row r="7" spans="1:7" ht="22.5">
      <c r="A7" s="30"/>
      <c r="B7" s="30" t="s">
        <v>244</v>
      </c>
      <c r="C7" s="30"/>
      <c r="D7" s="79" t="s">
        <v>245</v>
      </c>
      <c r="E7" s="79"/>
      <c r="F7" s="31">
        <f>SUM(F8:F27)</f>
        <v>1324000</v>
      </c>
      <c r="G7" s="29" t="s">
        <v>246</v>
      </c>
    </row>
    <row r="8" spans="1:7" ht="12.75">
      <c r="A8" s="18"/>
      <c r="B8" s="18"/>
      <c r="C8" s="18" t="s">
        <v>36</v>
      </c>
      <c r="D8" s="60" t="s">
        <v>37</v>
      </c>
      <c r="E8" s="60"/>
      <c r="F8" s="19">
        <v>6200</v>
      </c>
      <c r="G8" s="20"/>
    </row>
    <row r="9" spans="1:7" ht="12.75">
      <c r="A9" s="18"/>
      <c r="B9" s="18"/>
      <c r="C9" s="18" t="s">
        <v>38</v>
      </c>
      <c r="D9" s="44" t="s">
        <v>39</v>
      </c>
      <c r="E9" s="44"/>
      <c r="F9" s="19">
        <v>870000</v>
      </c>
      <c r="G9" s="20"/>
    </row>
    <row r="10" spans="1:7" ht="12.75">
      <c r="A10" s="18"/>
      <c r="B10" s="18"/>
      <c r="C10" s="18" t="s">
        <v>40</v>
      </c>
      <c r="D10" s="44" t="s">
        <v>41</v>
      </c>
      <c r="E10" s="44"/>
      <c r="F10" s="19">
        <v>76900</v>
      </c>
      <c r="G10" s="20"/>
    </row>
    <row r="11" spans="1:7" ht="12.75">
      <c r="A11" s="18"/>
      <c r="B11" s="18"/>
      <c r="C11" s="18" t="s">
        <v>42</v>
      </c>
      <c r="D11" s="44" t="s">
        <v>43</v>
      </c>
      <c r="E11" s="44"/>
      <c r="F11" s="19">
        <v>147400</v>
      </c>
      <c r="G11" s="20"/>
    </row>
    <row r="12" spans="1:7" ht="12.75">
      <c r="A12" s="18"/>
      <c r="B12" s="18"/>
      <c r="C12" s="18" t="s">
        <v>44</v>
      </c>
      <c r="D12" s="44" t="s">
        <v>45</v>
      </c>
      <c r="E12" s="44"/>
      <c r="F12" s="19">
        <v>23000</v>
      </c>
      <c r="G12" s="20"/>
    </row>
    <row r="13" spans="1:7" ht="12.75">
      <c r="A13" s="18"/>
      <c r="B13" s="18"/>
      <c r="C13" s="18" t="s">
        <v>71</v>
      </c>
      <c r="D13" s="46" t="s">
        <v>72</v>
      </c>
      <c r="E13" s="47"/>
      <c r="F13" s="19">
        <v>500</v>
      </c>
      <c r="G13" s="20"/>
    </row>
    <row r="14" spans="1:7" ht="12.75">
      <c r="A14" s="18"/>
      <c r="B14" s="18"/>
      <c r="C14" s="18" t="s">
        <v>19</v>
      </c>
      <c r="D14" s="44" t="s">
        <v>20</v>
      </c>
      <c r="E14" s="44"/>
      <c r="F14" s="19">
        <v>41300</v>
      </c>
      <c r="G14" s="20"/>
    </row>
    <row r="15" spans="1:7" ht="12.75">
      <c r="A15" s="18"/>
      <c r="B15" s="18"/>
      <c r="C15" s="18" t="s">
        <v>259</v>
      </c>
      <c r="D15" s="44" t="s">
        <v>260</v>
      </c>
      <c r="E15" s="44"/>
      <c r="F15" s="19">
        <v>2000</v>
      </c>
      <c r="G15" s="20"/>
    </row>
    <row r="16" spans="1:7" ht="12.75">
      <c r="A16" s="18"/>
      <c r="B16" s="18"/>
      <c r="C16" s="18" t="s">
        <v>28</v>
      </c>
      <c r="D16" s="44" t="s">
        <v>29</v>
      </c>
      <c r="E16" s="44"/>
      <c r="F16" s="19">
        <v>60000</v>
      </c>
      <c r="G16" s="20"/>
    </row>
    <row r="17" spans="1:7" ht="12" customHeight="1">
      <c r="A17" s="18"/>
      <c r="B17" s="18"/>
      <c r="C17" s="18" t="s">
        <v>48</v>
      </c>
      <c r="D17" s="44" t="s">
        <v>49</v>
      </c>
      <c r="E17" s="44"/>
      <c r="F17" s="19">
        <v>1500</v>
      </c>
      <c r="G17" s="20"/>
    </row>
    <row r="18" spans="1:7" ht="14.25" customHeight="1">
      <c r="A18" s="18"/>
      <c r="B18" s="18"/>
      <c r="C18" s="18" t="s">
        <v>163</v>
      </c>
      <c r="D18" s="46" t="s">
        <v>164</v>
      </c>
      <c r="E18" s="47"/>
      <c r="F18" s="19">
        <v>1100</v>
      </c>
      <c r="G18" s="20"/>
    </row>
    <row r="19" spans="1:7" ht="11.25" customHeight="1">
      <c r="A19" s="18"/>
      <c r="B19" s="18"/>
      <c r="C19" s="18" t="s">
        <v>21</v>
      </c>
      <c r="D19" s="46" t="s">
        <v>22</v>
      </c>
      <c r="E19" s="48"/>
      <c r="F19" s="19">
        <v>22000</v>
      </c>
      <c r="G19" s="20"/>
    </row>
    <row r="20" spans="1:7" ht="12.75">
      <c r="A20" s="18"/>
      <c r="B20" s="18"/>
      <c r="C20" s="18" t="s">
        <v>167</v>
      </c>
      <c r="D20" s="44" t="s">
        <v>168</v>
      </c>
      <c r="E20" s="44"/>
      <c r="F20" s="19">
        <v>1000</v>
      </c>
      <c r="G20" s="20"/>
    </row>
    <row r="21" spans="1:7" ht="12.75">
      <c r="A21" s="18"/>
      <c r="B21" s="18"/>
      <c r="C21" s="18" t="s">
        <v>267</v>
      </c>
      <c r="D21" s="44" t="s">
        <v>552</v>
      </c>
      <c r="E21" s="44"/>
      <c r="F21" s="19">
        <v>3600</v>
      </c>
      <c r="G21" s="20"/>
    </row>
    <row r="22" spans="1:7" ht="23.25" customHeight="1">
      <c r="A22" s="18"/>
      <c r="B22" s="18"/>
      <c r="C22" s="18" t="s">
        <v>75</v>
      </c>
      <c r="D22" s="44" t="s">
        <v>550</v>
      </c>
      <c r="E22" s="44"/>
      <c r="F22" s="19">
        <v>1000</v>
      </c>
      <c r="G22" s="20"/>
    </row>
    <row r="23" spans="1:7" ht="12.75">
      <c r="A23" s="18"/>
      <c r="B23" s="18"/>
      <c r="C23" s="18" t="s">
        <v>137</v>
      </c>
      <c r="D23" s="44" t="s">
        <v>138</v>
      </c>
      <c r="E23" s="44"/>
      <c r="F23" s="19">
        <v>1500</v>
      </c>
      <c r="G23" s="20"/>
    </row>
    <row r="24" spans="1:7" ht="12.75">
      <c r="A24" s="18"/>
      <c r="B24" s="18"/>
      <c r="C24" s="18" t="s">
        <v>123</v>
      </c>
      <c r="D24" s="44" t="s">
        <v>52</v>
      </c>
      <c r="E24" s="44"/>
      <c r="F24" s="19">
        <v>3000</v>
      </c>
      <c r="G24" s="20"/>
    </row>
    <row r="25" spans="1:7" ht="18.75" customHeight="1">
      <c r="A25" s="18"/>
      <c r="B25" s="18"/>
      <c r="C25" s="18" t="s">
        <v>174</v>
      </c>
      <c r="D25" s="44" t="s">
        <v>175</v>
      </c>
      <c r="E25" s="44"/>
      <c r="F25" s="19">
        <v>58000</v>
      </c>
      <c r="G25" s="20"/>
    </row>
    <row r="26" spans="1:7" ht="12.75">
      <c r="A26" s="18"/>
      <c r="B26" s="18"/>
      <c r="C26" s="18" t="s">
        <v>139</v>
      </c>
      <c r="D26" s="44" t="s">
        <v>276</v>
      </c>
      <c r="E26" s="44"/>
      <c r="F26" s="19">
        <v>1000</v>
      </c>
      <c r="G26" s="20"/>
    </row>
    <row r="27" spans="1:7" ht="22.5" customHeight="1">
      <c r="A27" s="18"/>
      <c r="B27" s="18"/>
      <c r="C27" s="18" t="s">
        <v>125</v>
      </c>
      <c r="D27" s="44" t="s">
        <v>126</v>
      </c>
      <c r="E27" s="44"/>
      <c r="F27" s="19">
        <v>3000</v>
      </c>
      <c r="G27" s="20"/>
    </row>
    <row r="28" spans="1:7" ht="12.75">
      <c r="A28" s="30"/>
      <c r="B28" s="30" t="s">
        <v>281</v>
      </c>
      <c r="C28" s="30"/>
      <c r="D28" s="84" t="s">
        <v>282</v>
      </c>
      <c r="E28" s="84"/>
      <c r="F28" s="31">
        <f>SUM(F29:F36)</f>
        <v>41000</v>
      </c>
      <c r="G28" s="29"/>
    </row>
    <row r="29" spans="1:7" ht="12.75">
      <c r="A29" s="18"/>
      <c r="B29" s="18"/>
      <c r="C29" s="18" t="s">
        <v>38</v>
      </c>
      <c r="D29" s="49" t="s">
        <v>39</v>
      </c>
      <c r="E29" s="49"/>
      <c r="F29" s="19">
        <v>29750</v>
      </c>
      <c r="G29" s="20"/>
    </row>
    <row r="30" spans="1:7" ht="12.75">
      <c r="A30" s="18"/>
      <c r="B30" s="18"/>
      <c r="C30" s="18" t="s">
        <v>40</v>
      </c>
      <c r="D30" s="49" t="s">
        <v>41</v>
      </c>
      <c r="E30" s="49"/>
      <c r="F30" s="19">
        <v>2550</v>
      </c>
      <c r="G30" s="20"/>
    </row>
    <row r="31" spans="1:7" ht="12.75">
      <c r="A31" s="18"/>
      <c r="B31" s="18"/>
      <c r="C31" s="18" t="s">
        <v>42</v>
      </c>
      <c r="D31" s="49" t="s">
        <v>43</v>
      </c>
      <c r="E31" s="49"/>
      <c r="F31" s="19">
        <v>5000</v>
      </c>
      <c r="G31" s="20"/>
    </row>
    <row r="32" spans="1:7" ht="12.75">
      <c r="A32" s="18"/>
      <c r="B32" s="18"/>
      <c r="C32" s="18" t="s">
        <v>44</v>
      </c>
      <c r="D32" s="49" t="s">
        <v>45</v>
      </c>
      <c r="E32" s="49"/>
      <c r="F32" s="19">
        <v>800</v>
      </c>
      <c r="G32" s="20"/>
    </row>
    <row r="33" spans="1:7" ht="12.75">
      <c r="A33" s="18"/>
      <c r="B33" s="18"/>
      <c r="C33" s="18" t="s">
        <v>19</v>
      </c>
      <c r="D33" s="44" t="s">
        <v>20</v>
      </c>
      <c r="E33" s="44"/>
      <c r="F33" s="19">
        <v>300</v>
      </c>
      <c r="G33" s="20"/>
    </row>
    <row r="34" spans="1:7" ht="13.5" customHeight="1">
      <c r="A34" s="18"/>
      <c r="B34" s="18"/>
      <c r="C34" s="18" t="s">
        <v>259</v>
      </c>
      <c r="D34" s="44" t="s">
        <v>260</v>
      </c>
      <c r="E34" s="44"/>
      <c r="F34" s="19">
        <v>200</v>
      </c>
      <c r="G34" s="20"/>
    </row>
    <row r="35" spans="1:7" ht="12.75">
      <c r="A35" s="18"/>
      <c r="B35" s="18"/>
      <c r="C35" s="18" t="s">
        <v>163</v>
      </c>
      <c r="D35" s="49" t="s">
        <v>164</v>
      </c>
      <c r="E35" s="49"/>
      <c r="F35" s="19">
        <v>100</v>
      </c>
      <c r="G35" s="20"/>
    </row>
    <row r="36" spans="1:7" ht="21.75" customHeight="1">
      <c r="A36" s="18"/>
      <c r="B36" s="18"/>
      <c r="C36" s="18" t="s">
        <v>174</v>
      </c>
      <c r="D36" s="49" t="s">
        <v>175</v>
      </c>
      <c r="E36" s="49"/>
      <c r="F36" s="19">
        <v>2300</v>
      </c>
      <c r="G36" s="20"/>
    </row>
    <row r="37" spans="1:7" ht="24.75" customHeight="1">
      <c r="A37" s="30"/>
      <c r="B37" s="30" t="s">
        <v>342</v>
      </c>
      <c r="C37" s="30"/>
      <c r="D37" s="79" t="s">
        <v>343</v>
      </c>
      <c r="E37" s="79"/>
      <c r="F37" s="31">
        <f>SUM(F38:F38)</f>
        <v>9000</v>
      </c>
      <c r="G37" s="29"/>
    </row>
    <row r="38" spans="1:7" ht="12" customHeight="1">
      <c r="A38" s="22"/>
      <c r="B38" s="22"/>
      <c r="C38" s="22" t="s">
        <v>21</v>
      </c>
      <c r="D38" s="59" t="s">
        <v>22</v>
      </c>
      <c r="E38" s="59"/>
      <c r="F38" s="23">
        <v>9000</v>
      </c>
      <c r="G38" s="24"/>
    </row>
    <row r="39" spans="1:7" ht="13.5" customHeight="1">
      <c r="A39" s="30"/>
      <c r="B39" s="30" t="s">
        <v>349</v>
      </c>
      <c r="C39" s="30"/>
      <c r="D39" s="79" t="s">
        <v>27</v>
      </c>
      <c r="E39" s="79"/>
      <c r="F39" s="31">
        <f>SUM(F40)</f>
        <v>21000</v>
      </c>
      <c r="G39" s="40"/>
    </row>
    <row r="40" spans="1:7" ht="21" customHeight="1">
      <c r="A40" s="18"/>
      <c r="B40" s="18"/>
      <c r="C40" s="18" t="s">
        <v>174</v>
      </c>
      <c r="D40" s="44" t="s">
        <v>175</v>
      </c>
      <c r="E40" s="44"/>
      <c r="F40" s="19">
        <v>21000</v>
      </c>
      <c r="G40" s="41"/>
    </row>
    <row r="41" spans="1:7" ht="13.5" customHeight="1">
      <c r="A41" s="15" t="s">
        <v>447</v>
      </c>
      <c r="B41" s="15"/>
      <c r="C41" s="15"/>
      <c r="D41" s="45" t="s">
        <v>448</v>
      </c>
      <c r="E41" s="45"/>
      <c r="F41" s="16">
        <f>SUM(F42)</f>
        <v>45000</v>
      </c>
      <c r="G41" s="25"/>
    </row>
    <row r="42" spans="1:7" ht="13.5" customHeight="1">
      <c r="A42" s="18"/>
      <c r="B42" s="18" t="s">
        <v>449</v>
      </c>
      <c r="C42" s="18"/>
      <c r="D42" s="44" t="s">
        <v>450</v>
      </c>
      <c r="E42" s="44"/>
      <c r="F42" s="19">
        <f>SUM(F43:F50)</f>
        <v>45000</v>
      </c>
      <c r="G42" s="20"/>
    </row>
    <row r="43" spans="1:7" ht="13.5" customHeight="1">
      <c r="A43" s="18"/>
      <c r="B43" s="18"/>
      <c r="C43" s="18" t="s">
        <v>38</v>
      </c>
      <c r="D43" s="44" t="s">
        <v>39</v>
      </c>
      <c r="E43" s="44"/>
      <c r="F43" s="19">
        <v>29300</v>
      </c>
      <c r="G43" s="20"/>
    </row>
    <row r="44" spans="1:7" ht="13.5" customHeight="1">
      <c r="A44" s="18"/>
      <c r="B44" s="18"/>
      <c r="C44" s="18" t="s">
        <v>40</v>
      </c>
      <c r="D44" s="44" t="s">
        <v>41</v>
      </c>
      <c r="E44" s="44"/>
      <c r="F44" s="19">
        <v>2500</v>
      </c>
      <c r="G44" s="20"/>
    </row>
    <row r="45" spans="1:7" ht="12.75">
      <c r="A45" s="18"/>
      <c r="B45" s="18"/>
      <c r="C45" s="18" t="s">
        <v>42</v>
      </c>
      <c r="D45" s="44" t="s">
        <v>43</v>
      </c>
      <c r="E45" s="44"/>
      <c r="F45" s="19">
        <v>4900</v>
      </c>
      <c r="G45" s="20"/>
    </row>
    <row r="46" spans="1:7" ht="13.5" customHeight="1">
      <c r="A46" s="18"/>
      <c r="B46" s="18"/>
      <c r="C46" s="18" t="s">
        <v>44</v>
      </c>
      <c r="D46" s="44" t="s">
        <v>45</v>
      </c>
      <c r="E46" s="44"/>
      <c r="F46" s="19">
        <v>800</v>
      </c>
      <c r="G46" s="20"/>
    </row>
    <row r="47" spans="1:7" ht="15" customHeight="1">
      <c r="A47" s="18"/>
      <c r="B47" s="18"/>
      <c r="C47" s="18" t="s">
        <v>19</v>
      </c>
      <c r="D47" s="44" t="s">
        <v>556</v>
      </c>
      <c r="E47" s="44"/>
      <c r="F47" s="19">
        <v>3700</v>
      </c>
      <c r="G47" s="20"/>
    </row>
    <row r="48" spans="1:7" ht="24.75" customHeight="1">
      <c r="A48" s="18"/>
      <c r="B48" s="18"/>
      <c r="C48" s="18" t="s">
        <v>259</v>
      </c>
      <c r="D48" s="44" t="s">
        <v>577</v>
      </c>
      <c r="E48" s="44"/>
      <c r="F48" s="19">
        <v>1000</v>
      </c>
      <c r="G48" s="20"/>
    </row>
    <row r="49" spans="1:7" ht="24" customHeight="1">
      <c r="A49" s="18"/>
      <c r="B49" s="18"/>
      <c r="C49" s="18" t="s">
        <v>174</v>
      </c>
      <c r="D49" s="44" t="s">
        <v>175</v>
      </c>
      <c r="E49" s="44"/>
      <c r="F49" s="19">
        <v>2500</v>
      </c>
      <c r="G49" s="20"/>
    </row>
    <row r="50" spans="1:7" ht="27" customHeight="1">
      <c r="A50" s="18"/>
      <c r="B50" s="18"/>
      <c r="C50" s="18" t="s">
        <v>139</v>
      </c>
      <c r="D50" s="44" t="s">
        <v>574</v>
      </c>
      <c r="E50" s="44"/>
      <c r="F50" s="19">
        <v>300</v>
      </c>
      <c r="G50" s="20"/>
    </row>
    <row r="51" spans="1:7" ht="12.75">
      <c r="A51" s="35"/>
      <c r="B51" s="35"/>
      <c r="C51" s="35"/>
      <c r="D51" s="80" t="s">
        <v>572</v>
      </c>
      <c r="E51" s="81"/>
      <c r="F51" s="36">
        <f>SUM(F7,F28,F37,F39,F41)</f>
        <v>1440000</v>
      </c>
      <c r="G51" s="35"/>
    </row>
  </sheetData>
  <mergeCells count="54">
    <mergeCell ref="A1:I1"/>
    <mergeCell ref="A2:D2"/>
    <mergeCell ref="D51:E51"/>
    <mergeCell ref="D40:E40"/>
    <mergeCell ref="D41:E41"/>
    <mergeCell ref="D42:E42"/>
    <mergeCell ref="D43:E43"/>
    <mergeCell ref="D44:E44"/>
    <mergeCell ref="D45:E45"/>
    <mergeCell ref="A3:A5"/>
    <mergeCell ref="D49:E49"/>
    <mergeCell ref="D50:E50"/>
    <mergeCell ref="D37:E37"/>
    <mergeCell ref="D38:E38"/>
    <mergeCell ref="D39:E39"/>
    <mergeCell ref="D46:E46"/>
    <mergeCell ref="D47:E47"/>
    <mergeCell ref="D48:E48"/>
    <mergeCell ref="B3:B5"/>
    <mergeCell ref="C3:C5"/>
    <mergeCell ref="D3:E5"/>
    <mergeCell ref="F3:F5"/>
    <mergeCell ref="G3:G5"/>
    <mergeCell ref="D33:E33"/>
    <mergeCell ref="D34:E34"/>
    <mergeCell ref="D35:E35"/>
    <mergeCell ref="D26:E26"/>
    <mergeCell ref="D27:E27"/>
    <mergeCell ref="D28:E28"/>
    <mergeCell ref="D22:E22"/>
    <mergeCell ref="D23:E23"/>
    <mergeCell ref="D24:E24"/>
    <mergeCell ref="D36:E36"/>
    <mergeCell ref="D29:E29"/>
    <mergeCell ref="D30:E30"/>
    <mergeCell ref="D31:E31"/>
    <mergeCell ref="D32:E32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D6:E6"/>
    <mergeCell ref="D7:E7"/>
    <mergeCell ref="D8:E8"/>
    <mergeCell ref="D9:E9"/>
  </mergeCells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54">
      <selection activeCell="B187" sqref="B187"/>
    </sheetView>
  </sheetViews>
  <sheetFormatPr defaultColWidth="9.140625" defaultRowHeight="12.75"/>
  <cols>
    <col min="1" max="1" width="6.00390625" style="1" customWidth="1"/>
    <col min="2" max="2" width="7.421875" style="1" customWidth="1"/>
    <col min="3" max="3" width="5.00390625" style="1" customWidth="1"/>
    <col min="4" max="4" width="16.7109375" style="1" customWidth="1"/>
    <col min="5" max="5" width="17.421875" style="1" customWidth="1"/>
    <col min="6" max="6" width="15.421875" style="1" customWidth="1"/>
    <col min="7" max="7" width="13.7109375" style="1" customWidth="1"/>
    <col min="8" max="16384" width="11.57421875" style="1" customWidth="1"/>
  </cols>
  <sheetData>
    <row r="1" ht="28.5" customHeight="1"/>
    <row r="2" spans="1:9" ht="16.5" customHeight="1">
      <c r="A2" s="72" t="s">
        <v>555</v>
      </c>
      <c r="B2" s="72"/>
      <c r="C2" s="72"/>
      <c r="D2" s="72"/>
      <c r="E2" s="72"/>
      <c r="F2" s="72"/>
      <c r="G2" s="72"/>
      <c r="H2" s="72"/>
      <c r="I2" s="72"/>
    </row>
    <row r="3" ht="12" customHeight="1"/>
    <row r="4" spans="1:4" ht="11.25" customHeight="1">
      <c r="A4" s="68" t="s">
        <v>0</v>
      </c>
      <c r="B4" s="68"/>
      <c r="C4" s="68"/>
      <c r="D4" s="68"/>
    </row>
    <row r="5" spans="1:7" ht="12.75">
      <c r="A5" s="69" t="s">
        <v>1</v>
      </c>
      <c r="B5" s="70" t="s">
        <v>2</v>
      </c>
      <c r="C5" s="69" t="s">
        <v>3</v>
      </c>
      <c r="D5" s="71" t="s">
        <v>4</v>
      </c>
      <c r="E5" s="71"/>
      <c r="F5" s="69" t="s">
        <v>5</v>
      </c>
      <c r="G5" s="69" t="s">
        <v>6</v>
      </c>
    </row>
    <row r="6" spans="1:7" ht="12.75">
      <c r="A6" s="69"/>
      <c r="B6" s="70"/>
      <c r="C6" s="69"/>
      <c r="D6" s="71"/>
      <c r="E6" s="71"/>
      <c r="F6" s="69"/>
      <c r="G6" s="69"/>
    </row>
    <row r="7" spans="1:7" ht="12.75">
      <c r="A7" s="69"/>
      <c r="B7" s="70"/>
      <c r="C7" s="69"/>
      <c r="D7" s="71"/>
      <c r="E7" s="71"/>
      <c r="F7" s="69"/>
      <c r="G7" s="69"/>
    </row>
    <row r="8" spans="1:7" ht="12" customHeight="1">
      <c r="A8" s="4">
        <v>1</v>
      </c>
      <c r="B8" s="4">
        <v>2</v>
      </c>
      <c r="C8" s="5"/>
      <c r="D8" s="64">
        <v>3</v>
      </c>
      <c r="E8" s="64"/>
      <c r="F8" s="4">
        <v>4</v>
      </c>
      <c r="G8" s="4">
        <v>5</v>
      </c>
    </row>
    <row r="9" spans="1:7" ht="12" customHeight="1">
      <c r="A9" s="15" t="s">
        <v>242</v>
      </c>
      <c r="B9" s="15"/>
      <c r="C9" s="15"/>
      <c r="D9" s="45" t="s">
        <v>243</v>
      </c>
      <c r="E9" s="45"/>
      <c r="F9" s="37"/>
      <c r="G9" s="37"/>
    </row>
    <row r="10" spans="1:7" ht="19.5" customHeight="1">
      <c r="A10" s="30" t="s">
        <v>242</v>
      </c>
      <c r="B10" s="30" t="s">
        <v>300</v>
      </c>
      <c r="C10" s="30"/>
      <c r="D10" s="79" t="s">
        <v>301</v>
      </c>
      <c r="E10" s="79"/>
      <c r="F10" s="31">
        <f>SUM(F11:F30)</f>
        <v>1215000</v>
      </c>
      <c r="G10" s="29" t="s">
        <v>302</v>
      </c>
    </row>
    <row r="11" spans="1:7" ht="16.5" customHeight="1">
      <c r="A11" s="18"/>
      <c r="B11" s="18"/>
      <c r="C11" s="18" t="s">
        <v>38</v>
      </c>
      <c r="D11" s="44" t="s">
        <v>39</v>
      </c>
      <c r="E11" s="44"/>
      <c r="F11" s="19">
        <v>781500</v>
      </c>
      <c r="G11" s="20"/>
    </row>
    <row r="12" spans="1:7" ht="15" customHeight="1">
      <c r="A12" s="18"/>
      <c r="B12" s="18"/>
      <c r="C12" s="18" t="s">
        <v>40</v>
      </c>
      <c r="D12" s="44" t="s">
        <v>41</v>
      </c>
      <c r="E12" s="44"/>
      <c r="F12" s="19">
        <v>66000</v>
      </c>
      <c r="G12" s="20"/>
    </row>
    <row r="13" spans="1:7" ht="15.75" customHeight="1">
      <c r="A13" s="18"/>
      <c r="B13" s="18"/>
      <c r="C13" s="18" t="s">
        <v>42</v>
      </c>
      <c r="D13" s="44" t="s">
        <v>43</v>
      </c>
      <c r="E13" s="44"/>
      <c r="F13" s="19">
        <v>130000</v>
      </c>
      <c r="G13" s="20"/>
    </row>
    <row r="14" spans="1:7" ht="13.5" customHeight="1">
      <c r="A14" s="18"/>
      <c r="B14" s="18"/>
      <c r="C14" s="18" t="s">
        <v>44</v>
      </c>
      <c r="D14" s="44" t="s">
        <v>45</v>
      </c>
      <c r="E14" s="44"/>
      <c r="F14" s="19">
        <v>20600</v>
      </c>
      <c r="G14" s="20"/>
    </row>
    <row r="15" spans="1:7" ht="14.25" customHeight="1">
      <c r="A15" s="18"/>
      <c r="B15" s="18"/>
      <c r="C15" s="18" t="s">
        <v>71</v>
      </c>
      <c r="D15" s="44" t="s">
        <v>72</v>
      </c>
      <c r="E15" s="44"/>
      <c r="F15" s="19">
        <v>2500</v>
      </c>
      <c r="G15" s="20"/>
    </row>
    <row r="16" spans="1:7" ht="12" customHeight="1">
      <c r="A16" s="18"/>
      <c r="B16" s="18"/>
      <c r="C16" s="18" t="s">
        <v>19</v>
      </c>
      <c r="D16" s="44" t="s">
        <v>20</v>
      </c>
      <c r="E16" s="44"/>
      <c r="F16" s="19">
        <v>35000</v>
      </c>
      <c r="G16" s="20"/>
    </row>
    <row r="17" spans="1:7" ht="21.75" customHeight="1">
      <c r="A17" s="18"/>
      <c r="B17" s="18"/>
      <c r="C17" s="18" t="s">
        <v>259</v>
      </c>
      <c r="D17" s="44" t="s">
        <v>316</v>
      </c>
      <c r="E17" s="44"/>
      <c r="F17" s="19">
        <v>5000</v>
      </c>
      <c r="G17" s="20"/>
    </row>
    <row r="18" spans="1:7" ht="12" customHeight="1">
      <c r="A18" s="18"/>
      <c r="B18" s="18"/>
      <c r="C18" s="18" t="s">
        <v>28</v>
      </c>
      <c r="D18" s="44" t="s">
        <v>29</v>
      </c>
      <c r="E18" s="44"/>
      <c r="F18" s="19">
        <v>60000</v>
      </c>
      <c r="G18" s="20"/>
    </row>
    <row r="19" spans="1:7" ht="15.75" customHeight="1">
      <c r="A19" s="18"/>
      <c r="B19" s="18"/>
      <c r="C19" s="18" t="s">
        <v>48</v>
      </c>
      <c r="D19" s="46" t="s">
        <v>49</v>
      </c>
      <c r="E19" s="47"/>
      <c r="F19" s="19">
        <v>6200</v>
      </c>
      <c r="G19" s="20"/>
    </row>
    <row r="20" spans="1:7" ht="13.5" customHeight="1">
      <c r="A20" s="18"/>
      <c r="B20" s="18"/>
      <c r="C20" s="18" t="s">
        <v>163</v>
      </c>
      <c r="D20" s="46" t="s">
        <v>164</v>
      </c>
      <c r="E20" s="47"/>
      <c r="F20" s="19">
        <v>1000</v>
      </c>
      <c r="G20" s="20"/>
    </row>
    <row r="21" spans="1:7" ht="14.25" customHeight="1">
      <c r="A21" s="18"/>
      <c r="B21" s="18"/>
      <c r="C21" s="18" t="s">
        <v>21</v>
      </c>
      <c r="D21" s="44" t="s">
        <v>22</v>
      </c>
      <c r="E21" s="44"/>
      <c r="F21" s="19">
        <v>25000</v>
      </c>
      <c r="G21" s="20"/>
    </row>
    <row r="22" spans="1:7" ht="14.25" customHeight="1">
      <c r="A22" s="18"/>
      <c r="B22" s="18"/>
      <c r="C22" s="18" t="s">
        <v>167</v>
      </c>
      <c r="D22" s="44" t="s">
        <v>322</v>
      </c>
      <c r="E22" s="44"/>
      <c r="F22" s="19">
        <v>1000</v>
      </c>
      <c r="G22" s="20"/>
    </row>
    <row r="23" spans="1:7" ht="26.25" customHeight="1">
      <c r="A23" s="18"/>
      <c r="B23" s="18"/>
      <c r="C23" s="18" t="s">
        <v>267</v>
      </c>
      <c r="D23" s="44" t="s">
        <v>324</v>
      </c>
      <c r="E23" s="44"/>
      <c r="F23" s="19">
        <v>4500</v>
      </c>
      <c r="G23" s="20"/>
    </row>
    <row r="24" spans="1:7" ht="11.25" customHeight="1">
      <c r="A24" s="18"/>
      <c r="B24" s="18"/>
      <c r="C24" s="18" t="s">
        <v>137</v>
      </c>
      <c r="D24" s="44" t="s">
        <v>138</v>
      </c>
      <c r="E24" s="44"/>
      <c r="F24" s="19">
        <v>2000</v>
      </c>
      <c r="G24" s="20"/>
    </row>
    <row r="25" spans="1:7" ht="14.25" customHeight="1">
      <c r="A25" s="18"/>
      <c r="B25" s="18"/>
      <c r="C25" s="18" t="s">
        <v>123</v>
      </c>
      <c r="D25" s="44" t="s">
        <v>52</v>
      </c>
      <c r="E25" s="44"/>
      <c r="F25" s="19">
        <v>3000</v>
      </c>
      <c r="G25" s="20"/>
    </row>
    <row r="26" spans="1:7" ht="24" customHeight="1">
      <c r="A26" s="18"/>
      <c r="B26" s="18"/>
      <c r="C26" s="18" t="s">
        <v>178</v>
      </c>
      <c r="D26" s="44" t="s">
        <v>179</v>
      </c>
      <c r="E26" s="44"/>
      <c r="F26" s="19">
        <v>2200</v>
      </c>
      <c r="G26" s="20"/>
    </row>
    <row r="27" spans="1:7" ht="24.75" customHeight="1">
      <c r="A27" s="18"/>
      <c r="B27" s="18"/>
      <c r="C27" s="18" t="s">
        <v>139</v>
      </c>
      <c r="D27" s="44" t="s">
        <v>332</v>
      </c>
      <c r="E27" s="44"/>
      <c r="F27" s="19">
        <v>1500</v>
      </c>
      <c r="G27" s="20"/>
    </row>
    <row r="28" spans="1:7" ht="12.75">
      <c r="A28" s="18"/>
      <c r="B28" s="18"/>
      <c r="C28" s="18" t="s">
        <v>125</v>
      </c>
      <c r="D28" s="44" t="s">
        <v>126</v>
      </c>
      <c r="E28" s="44"/>
      <c r="F28" s="19">
        <v>5000</v>
      </c>
      <c r="G28" s="20"/>
    </row>
    <row r="29" spans="1:7" ht="12.75">
      <c r="A29" s="18"/>
      <c r="B29" s="18"/>
      <c r="C29" s="18" t="s">
        <v>174</v>
      </c>
      <c r="D29" s="44" t="s">
        <v>175</v>
      </c>
      <c r="E29" s="44"/>
      <c r="F29" s="19">
        <v>48000</v>
      </c>
      <c r="G29" s="20"/>
    </row>
    <row r="30" spans="1:7" ht="22.5" customHeight="1">
      <c r="A30" s="18"/>
      <c r="B30" s="18"/>
      <c r="C30" s="18" t="s">
        <v>557</v>
      </c>
      <c r="D30" s="44" t="s">
        <v>558</v>
      </c>
      <c r="E30" s="44"/>
      <c r="F30" s="19">
        <v>15000</v>
      </c>
      <c r="G30" s="20"/>
    </row>
    <row r="31" spans="1:7" ht="12.75">
      <c r="A31" s="30"/>
      <c r="B31" s="30" t="s">
        <v>342</v>
      </c>
      <c r="C31" s="30"/>
      <c r="D31" s="79" t="s">
        <v>343</v>
      </c>
      <c r="E31" s="79"/>
      <c r="F31" s="31">
        <f>SUM(F32:F33)</f>
        <v>7000</v>
      </c>
      <c r="G31" s="29"/>
    </row>
    <row r="32" spans="1:7" ht="12.75">
      <c r="A32" s="22"/>
      <c r="B32" s="22"/>
      <c r="C32" s="22" t="s">
        <v>21</v>
      </c>
      <c r="D32" s="59" t="s">
        <v>22</v>
      </c>
      <c r="E32" s="59"/>
      <c r="F32" s="23">
        <v>2000</v>
      </c>
      <c r="G32" s="24"/>
    </row>
    <row r="33" spans="1:7" ht="12.75">
      <c r="A33" s="22"/>
      <c r="B33" s="22"/>
      <c r="C33" s="22" t="s">
        <v>178</v>
      </c>
      <c r="D33" s="59" t="s">
        <v>179</v>
      </c>
      <c r="E33" s="59"/>
      <c r="F33" s="23">
        <v>5000</v>
      </c>
      <c r="G33" s="24"/>
    </row>
    <row r="34" spans="1:7" ht="12.75">
      <c r="A34" s="30"/>
      <c r="B34" s="30" t="s">
        <v>349</v>
      </c>
      <c r="C34" s="30"/>
      <c r="D34" s="79" t="s">
        <v>27</v>
      </c>
      <c r="E34" s="79"/>
      <c r="F34" s="31">
        <f>SUM(F35:F35)</f>
        <v>2000</v>
      </c>
      <c r="G34" s="38"/>
    </row>
    <row r="35" spans="1:7" ht="22.5" customHeight="1">
      <c r="A35" s="32"/>
      <c r="B35" s="32"/>
      <c r="C35" s="32" t="s">
        <v>174</v>
      </c>
      <c r="D35" s="85" t="s">
        <v>175</v>
      </c>
      <c r="E35" s="85"/>
      <c r="F35" s="33">
        <v>2000</v>
      </c>
      <c r="G35" s="34"/>
    </row>
    <row r="36" spans="1:7" ht="12.75">
      <c r="A36" s="35"/>
      <c r="B36" s="35"/>
      <c r="C36" s="35"/>
      <c r="D36" s="80" t="s">
        <v>572</v>
      </c>
      <c r="E36" s="81"/>
      <c r="F36" s="36">
        <f>SUM(F10,F31,F34)</f>
        <v>1224000</v>
      </c>
      <c r="G36" s="35"/>
    </row>
  </sheetData>
  <mergeCells count="37">
    <mergeCell ref="F5:F7"/>
    <mergeCell ref="G5:G7"/>
    <mergeCell ref="D16:E16"/>
    <mergeCell ref="D17:E17"/>
    <mergeCell ref="D8:E8"/>
    <mergeCell ref="D11:E11"/>
    <mergeCell ref="D12:E12"/>
    <mergeCell ref="D13:E13"/>
    <mergeCell ref="D10:E10"/>
    <mergeCell ref="D9:E9"/>
    <mergeCell ref="D28:E28"/>
    <mergeCell ref="D29:E29"/>
    <mergeCell ref="D22:E22"/>
    <mergeCell ref="D23:E23"/>
    <mergeCell ref="D24:E24"/>
    <mergeCell ref="D25:E25"/>
    <mergeCell ref="A2:I2"/>
    <mergeCell ref="A4:D4"/>
    <mergeCell ref="D26:E26"/>
    <mergeCell ref="D27:E27"/>
    <mergeCell ref="D18:E18"/>
    <mergeCell ref="D19:E19"/>
    <mergeCell ref="D20:E20"/>
    <mergeCell ref="D21:E21"/>
    <mergeCell ref="D14:E14"/>
    <mergeCell ref="D15:E15"/>
    <mergeCell ref="D34:E34"/>
    <mergeCell ref="D30:E30"/>
    <mergeCell ref="D36:E36"/>
    <mergeCell ref="D35:E35"/>
    <mergeCell ref="D31:E31"/>
    <mergeCell ref="D32:E32"/>
    <mergeCell ref="D33:E33"/>
    <mergeCell ref="A5:A7"/>
    <mergeCell ref="B5:B7"/>
    <mergeCell ref="C5:C7"/>
    <mergeCell ref="D5:E7"/>
  </mergeCells>
  <printOptions/>
  <pageMargins left="0.7875" right="0.7875" top="1.0527777777777778" bottom="1.0527777777777778" header="0.7875" footer="0.7875"/>
  <pageSetup firstPageNumber="1" useFirstPageNumber="1"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2009-03-23T08:28:39Z</cp:lastPrinted>
  <dcterms:created xsi:type="dcterms:W3CDTF">2007-11-12T07:23:39Z</dcterms:created>
  <dcterms:modified xsi:type="dcterms:W3CDTF">2009-04-09T13:15:09Z</dcterms:modified>
  <cp:category/>
  <cp:version/>
  <cp:contentType/>
  <cp:contentStatus/>
  <cp:revision>1</cp:revision>
</cp:coreProperties>
</file>