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<sst xmlns="http://schemas.openxmlformats.org/spreadsheetml/2006/main" count="52" uniqueCount="41">
  <si>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LP.</t>
  </si>
  <si>
    <t>Dział</t>
  </si>
  <si>
    <t>Rozdział</t>
  </si>
  <si>
    <t>§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</si>
  <si>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</si>
  <si>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</si>
  <si>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</si>
  <si>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</si>
  <si>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</si>
  <si>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</si>
  <si>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</si>
  <si>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</si>
  <si>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</si>
  <si>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</si>
  <si>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</si>
  <si>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</si>
  <si>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OGÓŁEM</t>
  </si>
  <si>
    <t>Uzdrowiskowy Szlak Turystyczno-Rekreacyjny w Jedlinie-Zdroju II etap           (2008-2012)</t>
  </si>
  <si>
    <t>Modernizacja Cmentarza Komunalnego                           w Jedlinie-Zdroju                                 (2008- 2013)</t>
  </si>
  <si>
    <t>emisja obligaji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</si>
  <si>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</si>
  <si>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3360D ul.Pl.Zwyięstwa  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</si>
  <si>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</si>
  <si>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</si>
  <si>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</si>
  <si>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</si>
  <si>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</si>
  <si>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*C</t>
  </si>
  <si>
    <t>*B -</t>
  </si>
  <si>
    <t xml:space="preserve">dotacje i środki na inwestycje </t>
  </si>
  <si>
    <t>Remont Centrum Kultury         w Jedlinie-Zdroju               (2009-2010)</t>
  </si>
  <si>
    <t>Przebudowa dróg dojazdowych do miejsc atrakcyjnych turystycznie nr 116388D        ul. Zakopiańskiej wraz z przebudową przepustu na potoku Jedlina.</t>
  </si>
  <si>
    <t>Rok budżetowy    2010  (8+9+10+11)</t>
  </si>
  <si>
    <t>2011  r.</t>
  </si>
  <si>
    <t>2012 r.</t>
  </si>
  <si>
    <t>Budowa dróg dojazdowych do miejsc atrakcyjnych turystycznie na terenie ograniczonym ulicami Narutowicza i Słowackiego</t>
  </si>
  <si>
    <t>Limity wydatków na wieloletnie programy inwestycyjne w latach 2010-2012</t>
  </si>
  <si>
    <t>Modernizacja oświetlenia   w Jedlinie-Zdroju (2008-2013)</t>
  </si>
  <si>
    <t xml:space="preserve">Budowa Kompleksu sportowego „Moje boisko Orlik  2012 „ w Jedlinie-Zdroju w rejonie  ulicy  Bloki Kolejowe. Etap.II.Budowa boiska wielofunkcyjnego wraz w Jedlinie-Zdroju w rejonie ulicy Słowackiego </t>
  </si>
  <si>
    <t xml:space="preserve"> Nazwa zadania inwestycyjnego i okres realizacji (w latach)</t>
  </si>
  <si>
    <t>Uzdrowiskowy "Dolny Śląsk"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</si>
</sst>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35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35" borderId="13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  <xf numFmtId="0" fontId="7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left" vertical="justify"/>
    </xf>
    <xf numFmtId="0" fontId="4" fillId="0" borderId="10" xfId="0" applyFont="1" applyBorder="1" applyAlignment="1">
      <alignment horizontal="justify" vertical="top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2" fillId="33" borderId="11" xfId="0" applyFont="1" applyFill="1" applyBorder="1" applyAlignment="1">
      <alignment vertical="distributed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35" borderId="12" xfId="0" applyFont="1" applyFill="1" applyBorder="1" applyAlignment="1">
      <alignment horizontal="left" vertical="justify"/>
    </xf>
    <xf numFmtId="0" fontId="6" fillId="35" borderId="32" xfId="0" applyFont="1" applyFill="1" applyBorder="1" applyAlignment="1">
      <alignment horizontal="left" vertical="justify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justify" vertical="top"/>
    </xf>
    <xf numFmtId="4" fontId="5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60"/>
  <sheetViews>
    <sheetView tabSelected="1" view="pageLayout" workbookViewId="0" topLeftCell="A43">
      <selection activeCell="O50" sqref="O50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4.140625" style="1" customWidth="1"/>
    <col min="4" max="4" width="4.7109375" style="1" customWidth="1"/>
    <col min="5" max="5" width="4.8515625" style="1" customWidth="1"/>
    <col min="6" max="6" width="24.57421875" style="1" customWidth="1"/>
    <col min="7" max="7" width="10.57421875" style="1" customWidth="1"/>
    <col min="8" max="8" width="9.7109375" style="1" customWidth="1"/>
    <col min="9" max="9" width="10.00390625" style="1" customWidth="1"/>
    <col min="10" max="10" width="9.7109375" style="1" customWidth="1"/>
    <col min="11" max="11" width="2.421875" style="1" customWidth="1"/>
    <col min="12" max="12" width="8.57421875" style="1" customWidth="1"/>
    <col min="13" max="13" width="10.00390625" style="1" customWidth="1"/>
    <col min="14" max="14" width="11.140625" style="1" customWidth="1"/>
    <col min="15" max="15" width="9.8515625" style="1" customWidth="1"/>
    <col min="16" max="16" width="10.421875" style="1" customWidth="1"/>
    <col min="17" max="16384" width="11.421875" style="1" customWidth="1"/>
  </cols>
  <sheetData>
    <row r="3" ht="7.5" customHeight="1"/>
    <row r="4" spans="3:15" ht="12.75">
      <c r="C4" s="45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5" ht="7.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6:7" ht="12.75">
      <c r="F6" s="49"/>
      <c r="G6" s="49"/>
    </row>
    <row r="7" spans="2:16" ht="12.75" customHeight="1">
      <c r="B7" s="50" t="s">
        <v>0</v>
      </c>
      <c r="C7" s="50" t="s">
        <v>1</v>
      </c>
      <c r="D7" s="50" t="s">
        <v>2</v>
      </c>
      <c r="E7" s="50" t="s">
        <v>3</v>
      </c>
      <c r="F7" s="84" t="s">
        <v>39</v>
      </c>
      <c r="G7" s="46" t="s">
        <v>4</v>
      </c>
      <c r="H7" s="47" t="s">
        <v>5</v>
      </c>
      <c r="I7" s="47"/>
      <c r="J7" s="47"/>
      <c r="K7" s="47"/>
      <c r="L7" s="47"/>
      <c r="M7" s="47"/>
      <c r="N7" s="47"/>
      <c r="O7" s="47"/>
      <c r="P7" s="3"/>
    </row>
    <row r="8" spans="2:16" ht="12.75">
      <c r="B8" s="50"/>
      <c r="C8" s="50"/>
      <c r="D8" s="50"/>
      <c r="E8" s="50"/>
      <c r="F8" s="85"/>
      <c r="G8" s="46"/>
      <c r="H8" s="48" t="s">
        <v>32</v>
      </c>
      <c r="I8" s="47" t="s">
        <v>6</v>
      </c>
      <c r="J8" s="47"/>
      <c r="K8" s="47"/>
      <c r="L8" s="47"/>
      <c r="M8" s="47"/>
      <c r="N8" s="3"/>
      <c r="O8" s="3"/>
      <c r="P8" s="3"/>
    </row>
    <row r="9" spans="2:16" ht="78">
      <c r="B9" s="50"/>
      <c r="C9" s="50"/>
      <c r="D9" s="50"/>
      <c r="E9" s="50"/>
      <c r="F9" s="86"/>
      <c r="G9" s="46"/>
      <c r="H9" s="48"/>
      <c r="I9" s="4" t="s">
        <v>7</v>
      </c>
      <c r="J9" s="4" t="s">
        <v>8</v>
      </c>
      <c r="K9" s="48" t="s">
        <v>9</v>
      </c>
      <c r="L9" s="48"/>
      <c r="M9" s="4" t="s">
        <v>10</v>
      </c>
      <c r="N9" s="2" t="s">
        <v>33</v>
      </c>
      <c r="O9" s="2" t="s">
        <v>34</v>
      </c>
      <c r="P9" s="5" t="s">
        <v>11</v>
      </c>
    </row>
    <row r="10" spans="2:16" ht="12.75">
      <c r="B10" s="6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68">
        <v>10</v>
      </c>
      <c r="L10" s="68"/>
      <c r="M10" s="7">
        <v>11</v>
      </c>
      <c r="N10" s="7">
        <v>12</v>
      </c>
      <c r="O10" s="7">
        <v>13</v>
      </c>
      <c r="P10" s="7">
        <v>14</v>
      </c>
    </row>
    <row r="11" spans="2:16" ht="66" customHeight="1">
      <c r="B11" s="87" t="s">
        <v>20</v>
      </c>
      <c r="C11" s="51"/>
      <c r="D11" s="51"/>
      <c r="E11" s="51"/>
      <c r="F11" s="88"/>
      <c r="G11" s="16">
        <f>SUM(G12,G15,G18,G21,G24,G28,G31,G34)</f>
        <v>5943900</v>
      </c>
      <c r="H11" s="16">
        <f>SUM(H12,H15,H18,H21,H24,H28,H31,H34)</f>
        <v>2406210</v>
      </c>
      <c r="I11" s="16">
        <f>SUM(I12,I15,I18,I21,I24,I28,I31,I34)</f>
        <v>606630</v>
      </c>
      <c r="J11" s="16">
        <f>SUM(J12,J15,J18,J21,J24,J28,J31,J34)</f>
        <v>472325</v>
      </c>
      <c r="K11" s="17"/>
      <c r="L11" s="16">
        <f>SUM(L12,L15,L18,L21,L24,L28,L31,L34)</f>
        <v>0</v>
      </c>
      <c r="M11" s="16">
        <f>SUM(M12,M15,M18,M21,M24,M28,M31,M34)</f>
        <v>1327255</v>
      </c>
      <c r="N11" s="16">
        <f>SUM(N12,N15,N18,N21,N24,N28,N31,N34)</f>
        <v>2621040</v>
      </c>
      <c r="O11" s="19">
        <f>SUM(O12,O15,O18,O21,O24,O28,O31,O34)</f>
        <v>916650</v>
      </c>
      <c r="P11" s="37" t="s">
        <v>12</v>
      </c>
    </row>
    <row r="12" spans="2:16" ht="19.5" customHeight="1">
      <c r="B12" s="89">
        <v>1</v>
      </c>
      <c r="C12" s="72">
        <v>600</v>
      </c>
      <c r="D12" s="90">
        <v>60016</v>
      </c>
      <c r="E12" s="91"/>
      <c r="F12" s="92" t="s">
        <v>21</v>
      </c>
      <c r="G12" s="93">
        <f>SUM(G13:G14)</f>
        <v>425200</v>
      </c>
      <c r="H12" s="9">
        <f>SUM(H13:H14)</f>
        <v>425200</v>
      </c>
      <c r="I12" s="9">
        <f>SUM(I13:I14)</f>
        <v>212600</v>
      </c>
      <c r="J12" s="9">
        <f>SUM(J13:J14)</f>
        <v>0</v>
      </c>
      <c r="K12" s="10" t="s">
        <v>13</v>
      </c>
      <c r="L12" s="9">
        <f>SUM(L13:L14)</f>
        <v>0</v>
      </c>
      <c r="M12" s="9">
        <f>SUM(M13:M14)</f>
        <v>212600</v>
      </c>
      <c r="N12" s="9">
        <f>SUM(N13:N14)</f>
        <v>0</v>
      </c>
      <c r="O12" s="20">
        <f>SUM(O13:O14)</f>
        <v>0</v>
      </c>
      <c r="P12" s="38"/>
    </row>
    <row r="13" spans="2:16" ht="15" customHeight="1">
      <c r="B13" s="43"/>
      <c r="C13" s="73"/>
      <c r="D13" s="44"/>
      <c r="E13" s="8">
        <v>6058</v>
      </c>
      <c r="F13" s="52"/>
      <c r="G13" s="11">
        <v>212600</v>
      </c>
      <c r="H13" s="11">
        <v>212600</v>
      </c>
      <c r="I13" s="11">
        <v>0</v>
      </c>
      <c r="J13" s="11">
        <v>0</v>
      </c>
      <c r="K13" s="11" t="s">
        <v>14</v>
      </c>
      <c r="L13" s="11">
        <v>0</v>
      </c>
      <c r="M13" s="11">
        <v>212600</v>
      </c>
      <c r="N13" s="11">
        <v>0</v>
      </c>
      <c r="O13" s="21">
        <v>0</v>
      </c>
      <c r="P13" s="38"/>
    </row>
    <row r="14" spans="2:16" ht="11.25" customHeight="1">
      <c r="B14" s="43"/>
      <c r="C14" s="73"/>
      <c r="D14" s="44"/>
      <c r="E14" s="8">
        <v>6059</v>
      </c>
      <c r="F14" s="52"/>
      <c r="G14" s="11">
        <v>212600</v>
      </c>
      <c r="H14" s="11">
        <v>212600</v>
      </c>
      <c r="I14" s="11">
        <v>212600</v>
      </c>
      <c r="J14" s="11">
        <v>0</v>
      </c>
      <c r="K14" s="11" t="s">
        <v>15</v>
      </c>
      <c r="L14" s="11">
        <v>0</v>
      </c>
      <c r="M14" s="11">
        <v>0</v>
      </c>
      <c r="N14" s="11">
        <v>0</v>
      </c>
      <c r="O14" s="21">
        <v>0</v>
      </c>
      <c r="P14" s="38"/>
    </row>
    <row r="15" spans="2:16" ht="12.75" customHeight="1">
      <c r="B15" s="43">
        <v>2</v>
      </c>
      <c r="C15" s="73"/>
      <c r="D15" s="44">
        <v>60016</v>
      </c>
      <c r="E15" s="8"/>
      <c r="F15" s="52" t="s">
        <v>31</v>
      </c>
      <c r="G15" s="9">
        <f>SUM(G16:G17)</f>
        <v>944650</v>
      </c>
      <c r="H15" s="9">
        <f>SUM(H16:H17)</f>
        <v>944650</v>
      </c>
      <c r="I15" s="9">
        <f>SUM(I16:I17)</f>
        <v>0</v>
      </c>
      <c r="J15" s="9">
        <f>SUM(J16:J17)</f>
        <v>472325</v>
      </c>
      <c r="K15" s="10" t="s">
        <v>13</v>
      </c>
      <c r="L15" s="9">
        <f>SUM(L16:L17)</f>
        <v>0</v>
      </c>
      <c r="M15" s="9">
        <f>SUM(M16:M17)</f>
        <v>472325</v>
      </c>
      <c r="N15" s="9">
        <f>SUM(N16:N17)</f>
        <v>0</v>
      </c>
      <c r="O15" s="20">
        <f>SUM(O16:O17)</f>
        <v>0</v>
      </c>
      <c r="P15" s="38"/>
    </row>
    <row r="16" spans="2:16" ht="24" customHeight="1">
      <c r="B16" s="43"/>
      <c r="C16" s="73"/>
      <c r="D16" s="44"/>
      <c r="E16" s="8">
        <v>6058</v>
      </c>
      <c r="F16" s="52"/>
      <c r="G16" s="11">
        <v>472325</v>
      </c>
      <c r="H16" s="11">
        <v>472325</v>
      </c>
      <c r="I16" s="11">
        <v>0</v>
      </c>
      <c r="J16" s="11">
        <v>0</v>
      </c>
      <c r="K16" s="11" t="s">
        <v>14</v>
      </c>
      <c r="L16" s="11">
        <v>0</v>
      </c>
      <c r="M16" s="11">
        <v>472325</v>
      </c>
      <c r="N16" s="11">
        <v>0</v>
      </c>
      <c r="O16" s="21">
        <v>0</v>
      </c>
      <c r="P16" s="38"/>
    </row>
    <row r="17" spans="2:16" ht="22.5" customHeight="1">
      <c r="B17" s="43"/>
      <c r="C17" s="73"/>
      <c r="D17" s="44"/>
      <c r="E17" s="8">
        <v>6059</v>
      </c>
      <c r="F17" s="52"/>
      <c r="G17" s="11">
        <v>472325</v>
      </c>
      <c r="H17" s="11">
        <v>472325</v>
      </c>
      <c r="I17" s="11">
        <v>0</v>
      </c>
      <c r="J17" s="11">
        <v>472325</v>
      </c>
      <c r="K17" s="11" t="s">
        <v>15</v>
      </c>
      <c r="L17" s="11">
        <v>0</v>
      </c>
      <c r="M17" s="11">
        <v>0</v>
      </c>
      <c r="N17" s="11">
        <v>0</v>
      </c>
      <c r="O17" s="21">
        <v>0</v>
      </c>
      <c r="P17" s="38"/>
    </row>
    <row r="18" spans="2:16" ht="18" customHeight="1">
      <c r="B18" s="40">
        <v>3</v>
      </c>
      <c r="C18" s="73"/>
      <c r="D18" s="44">
        <v>60016</v>
      </c>
      <c r="E18" s="8"/>
      <c r="F18" s="36" t="s">
        <v>22</v>
      </c>
      <c r="G18" s="15">
        <f>SUM(G19:G20)</f>
        <v>325750</v>
      </c>
      <c r="H18" s="15">
        <f>SUM(H19:H20)</f>
        <v>0</v>
      </c>
      <c r="I18" s="15">
        <f>SUM(I19:I20)</f>
        <v>0</v>
      </c>
      <c r="J18" s="15">
        <f>SUM(J19:J20)</f>
        <v>0</v>
      </c>
      <c r="K18" s="15"/>
      <c r="L18" s="15">
        <f>SUM(L19:L20)</f>
        <v>0</v>
      </c>
      <c r="M18" s="15">
        <f>SUM(M19:M20)</f>
        <v>0</v>
      </c>
      <c r="N18" s="15">
        <f>SUM(N19:N20)</f>
        <v>325750</v>
      </c>
      <c r="O18" s="22">
        <f>SUM(O19:O20)</f>
        <v>0</v>
      </c>
      <c r="P18" s="38"/>
    </row>
    <row r="19" spans="2:16" ht="17.25" customHeight="1">
      <c r="B19" s="41"/>
      <c r="C19" s="73"/>
      <c r="D19" s="44"/>
      <c r="E19" s="8">
        <v>6058</v>
      </c>
      <c r="F19" s="34"/>
      <c r="G19" s="11">
        <v>162875</v>
      </c>
      <c r="H19" s="11">
        <v>0</v>
      </c>
      <c r="I19" s="11">
        <v>0</v>
      </c>
      <c r="J19" s="11">
        <v>0</v>
      </c>
      <c r="K19" s="11"/>
      <c r="L19" s="11">
        <v>0</v>
      </c>
      <c r="M19" s="11">
        <v>0</v>
      </c>
      <c r="N19" s="21">
        <v>162875</v>
      </c>
      <c r="O19" s="21">
        <v>0</v>
      </c>
      <c r="P19" s="38"/>
    </row>
    <row r="20" spans="2:16" ht="19.5" customHeight="1">
      <c r="B20" s="42"/>
      <c r="C20" s="73"/>
      <c r="D20" s="44"/>
      <c r="E20" s="8">
        <v>6059</v>
      </c>
      <c r="F20" s="35"/>
      <c r="G20" s="11">
        <v>162875</v>
      </c>
      <c r="H20" s="11">
        <v>0</v>
      </c>
      <c r="I20" s="11">
        <v>0</v>
      </c>
      <c r="J20" s="11">
        <v>0</v>
      </c>
      <c r="K20" s="11"/>
      <c r="L20" s="11">
        <v>0</v>
      </c>
      <c r="M20" s="11">
        <v>0</v>
      </c>
      <c r="N20" s="21">
        <v>162875</v>
      </c>
      <c r="O20" s="21">
        <v>0</v>
      </c>
      <c r="P20" s="38"/>
    </row>
    <row r="21" spans="2:16" ht="15.75" customHeight="1">
      <c r="B21" s="40">
        <v>4</v>
      </c>
      <c r="C21" s="73"/>
      <c r="D21" s="44">
        <v>60016</v>
      </c>
      <c r="E21" s="8"/>
      <c r="F21" s="36" t="s">
        <v>23</v>
      </c>
      <c r="G21" s="15">
        <f>SUM(G22:G23)</f>
        <v>506000</v>
      </c>
      <c r="H21" s="15">
        <f>SUM(H22:H23)</f>
        <v>257700</v>
      </c>
      <c r="I21" s="15">
        <f>SUM(I22:I23)</f>
        <v>4700</v>
      </c>
      <c r="J21" s="15">
        <f>SUM(J22:J23)</f>
        <v>0</v>
      </c>
      <c r="K21" s="15"/>
      <c r="L21" s="15">
        <f>SUM(L22:L23)</f>
        <v>0</v>
      </c>
      <c r="M21" s="15">
        <f>SUM(M22:M23)</f>
        <v>253000</v>
      </c>
      <c r="N21" s="15">
        <f>SUM(N22:N23)</f>
        <v>248300</v>
      </c>
      <c r="O21" s="22">
        <f>SUM(O22:O23)</f>
        <v>0</v>
      </c>
      <c r="P21" s="38"/>
    </row>
    <row r="22" spans="2:16" ht="18" customHeight="1">
      <c r="B22" s="41"/>
      <c r="C22" s="73"/>
      <c r="D22" s="44"/>
      <c r="E22" s="8">
        <v>6058</v>
      </c>
      <c r="F22" s="34"/>
      <c r="G22" s="11">
        <v>253000</v>
      </c>
      <c r="H22" s="11">
        <v>253000</v>
      </c>
      <c r="I22" s="11">
        <v>0</v>
      </c>
      <c r="J22" s="11">
        <v>0</v>
      </c>
      <c r="K22" s="11"/>
      <c r="L22" s="11">
        <v>0</v>
      </c>
      <c r="M22" s="11">
        <v>253000</v>
      </c>
      <c r="N22" s="11">
        <v>0</v>
      </c>
      <c r="O22" s="21">
        <v>0</v>
      </c>
      <c r="P22" s="38"/>
    </row>
    <row r="23" spans="2:16" ht="16.5" customHeight="1">
      <c r="B23" s="42"/>
      <c r="C23" s="73"/>
      <c r="D23" s="44"/>
      <c r="E23" s="8">
        <v>6059</v>
      </c>
      <c r="F23" s="35"/>
      <c r="G23" s="11">
        <v>253000</v>
      </c>
      <c r="H23" s="11">
        <v>4700</v>
      </c>
      <c r="I23" s="11">
        <v>4700</v>
      </c>
      <c r="J23" s="11">
        <v>0</v>
      </c>
      <c r="K23" s="11"/>
      <c r="L23" s="11">
        <v>0</v>
      </c>
      <c r="M23" s="11">
        <v>0</v>
      </c>
      <c r="N23" s="11">
        <v>248300</v>
      </c>
      <c r="O23" s="21">
        <v>0</v>
      </c>
      <c r="P23" s="38"/>
    </row>
    <row r="24" spans="2:16" ht="17.25" customHeight="1">
      <c r="B24" s="40">
        <v>5</v>
      </c>
      <c r="C24" s="73"/>
      <c r="D24" s="44">
        <v>60016</v>
      </c>
      <c r="E24" s="8"/>
      <c r="F24" s="36" t="s">
        <v>24</v>
      </c>
      <c r="G24" s="15">
        <f>SUM(G25:G26)</f>
        <v>306000</v>
      </c>
      <c r="H24" s="15">
        <f>SUM(H25:H26)</f>
        <v>6060</v>
      </c>
      <c r="I24" s="15">
        <f>SUM(I25:I26)</f>
        <v>3030</v>
      </c>
      <c r="J24" s="15">
        <f>SUM(J25:J26)</f>
        <v>0</v>
      </c>
      <c r="K24" s="15"/>
      <c r="L24" s="15">
        <f>SUM(L25:L26)</f>
        <v>0</v>
      </c>
      <c r="M24" s="15">
        <f>SUM(M25:M26)</f>
        <v>3030</v>
      </c>
      <c r="N24" s="15">
        <f>SUM(N25:N26)</f>
        <v>299940</v>
      </c>
      <c r="O24" s="22">
        <f>SUM(O25:O26)</f>
        <v>0</v>
      </c>
      <c r="P24" s="38"/>
    </row>
    <row r="25" spans="2:16" ht="17.25" customHeight="1">
      <c r="B25" s="41"/>
      <c r="C25" s="73"/>
      <c r="D25" s="44"/>
      <c r="E25" s="8">
        <v>6058</v>
      </c>
      <c r="F25" s="34"/>
      <c r="G25" s="11">
        <v>153000</v>
      </c>
      <c r="H25" s="21">
        <v>3030</v>
      </c>
      <c r="I25" s="11">
        <v>0</v>
      </c>
      <c r="J25" s="11">
        <v>0</v>
      </c>
      <c r="K25" s="11"/>
      <c r="L25" s="11">
        <v>0</v>
      </c>
      <c r="M25" s="11">
        <v>3030</v>
      </c>
      <c r="N25" s="23">
        <v>149970</v>
      </c>
      <c r="O25" s="23">
        <v>0</v>
      </c>
      <c r="P25" s="38"/>
    </row>
    <row r="26" spans="2:16" ht="15.75" customHeight="1">
      <c r="B26" s="42"/>
      <c r="C26" s="94"/>
      <c r="D26" s="44"/>
      <c r="E26" s="8">
        <v>6059</v>
      </c>
      <c r="F26" s="35"/>
      <c r="G26" s="11">
        <v>153000</v>
      </c>
      <c r="H26" s="21">
        <v>3030</v>
      </c>
      <c r="I26" s="11">
        <v>3030</v>
      </c>
      <c r="J26" s="11">
        <v>0</v>
      </c>
      <c r="K26" s="11"/>
      <c r="L26" s="11">
        <v>0</v>
      </c>
      <c r="M26" s="11">
        <v>0</v>
      </c>
      <c r="N26" s="23">
        <v>149970</v>
      </c>
      <c r="O26" s="23">
        <v>0</v>
      </c>
      <c r="P26" s="39"/>
    </row>
    <row r="27" spans="2:16" ht="15.75" customHeight="1"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68">
        <v>10</v>
      </c>
      <c r="L27" s="68"/>
      <c r="M27" s="7">
        <v>11</v>
      </c>
      <c r="N27" s="7">
        <v>12</v>
      </c>
      <c r="O27" s="7">
        <v>13</v>
      </c>
      <c r="P27" s="7">
        <v>14</v>
      </c>
    </row>
    <row r="28" spans="2:16" ht="17.25" customHeight="1">
      <c r="B28" s="40">
        <v>6</v>
      </c>
      <c r="C28" s="69">
        <v>600</v>
      </c>
      <c r="D28" s="44">
        <v>60016</v>
      </c>
      <c r="E28" s="8"/>
      <c r="F28" s="36" t="s">
        <v>25</v>
      </c>
      <c r="G28" s="15">
        <f>SUM(G29:G30)</f>
        <v>426000</v>
      </c>
      <c r="H28" s="15">
        <f>SUM(H29:H30)</f>
        <v>9600</v>
      </c>
      <c r="I28" s="15">
        <f>SUM(I29:I30)</f>
        <v>4800</v>
      </c>
      <c r="J28" s="15">
        <f>SUM(J29:J30)</f>
        <v>0</v>
      </c>
      <c r="K28" s="15"/>
      <c r="L28" s="15">
        <f>SUM(L29:L30)</f>
        <v>0</v>
      </c>
      <c r="M28" s="15">
        <f>SUM(M29:M30)</f>
        <v>4800</v>
      </c>
      <c r="N28" s="15">
        <f>SUM(N29:N30)</f>
        <v>0</v>
      </c>
      <c r="O28" s="22">
        <f>SUM(O29:O30)</f>
        <v>416400</v>
      </c>
      <c r="P28" s="79" t="s">
        <v>12</v>
      </c>
    </row>
    <row r="29" spans="2:16" ht="19.5" customHeight="1">
      <c r="B29" s="41"/>
      <c r="C29" s="70"/>
      <c r="D29" s="44"/>
      <c r="E29" s="8">
        <v>6058</v>
      </c>
      <c r="F29" s="34"/>
      <c r="G29" s="11">
        <v>213000</v>
      </c>
      <c r="H29" s="21">
        <v>4800</v>
      </c>
      <c r="I29" s="11">
        <v>0</v>
      </c>
      <c r="J29" s="11">
        <v>0</v>
      </c>
      <c r="K29" s="11"/>
      <c r="L29" s="11">
        <v>0</v>
      </c>
      <c r="M29" s="11">
        <v>4800</v>
      </c>
      <c r="N29" s="11">
        <v>0</v>
      </c>
      <c r="O29" s="30">
        <v>208200</v>
      </c>
      <c r="P29" s="80"/>
    </row>
    <row r="30" spans="2:16" ht="22.5" customHeight="1">
      <c r="B30" s="42"/>
      <c r="C30" s="70"/>
      <c r="D30" s="44"/>
      <c r="E30" s="8">
        <v>6059</v>
      </c>
      <c r="F30" s="35"/>
      <c r="G30" s="11">
        <v>213000</v>
      </c>
      <c r="H30" s="21">
        <v>4800</v>
      </c>
      <c r="I30" s="11">
        <v>4800</v>
      </c>
      <c r="J30" s="11">
        <v>0</v>
      </c>
      <c r="K30" s="11"/>
      <c r="L30" s="11">
        <v>0</v>
      </c>
      <c r="M30" s="11">
        <v>0</v>
      </c>
      <c r="N30" s="11">
        <v>0</v>
      </c>
      <c r="O30" s="30">
        <v>208200</v>
      </c>
      <c r="P30" s="80"/>
    </row>
    <row r="31" spans="2:16" ht="19.5" customHeight="1">
      <c r="B31" s="40">
        <v>7</v>
      </c>
      <c r="C31" s="70"/>
      <c r="D31" s="44">
        <v>60016</v>
      </c>
      <c r="E31" s="8"/>
      <c r="F31" s="52" t="s">
        <v>26</v>
      </c>
      <c r="G31" s="15">
        <f>SUM(G32:G33)</f>
        <v>1404050</v>
      </c>
      <c r="H31" s="15">
        <f>SUM(H32:H33)</f>
        <v>77000</v>
      </c>
      <c r="I31" s="15">
        <f>SUM(I32:I33)</f>
        <v>38500</v>
      </c>
      <c r="J31" s="15">
        <f>SUM(J32:J33)</f>
        <v>0</v>
      </c>
      <c r="K31" s="15"/>
      <c r="L31" s="15">
        <f>SUM(L32:L33)</f>
        <v>0</v>
      </c>
      <c r="M31" s="15">
        <f>SUM(M32:M33)</f>
        <v>38500</v>
      </c>
      <c r="N31" s="15">
        <f>SUM(N32:N33)</f>
        <v>826800</v>
      </c>
      <c r="O31" s="22">
        <f>SUM(O32:O33)</f>
        <v>500250</v>
      </c>
      <c r="P31" s="80"/>
    </row>
    <row r="32" spans="2:16" ht="17.25" customHeight="1">
      <c r="B32" s="41"/>
      <c r="C32" s="70"/>
      <c r="D32" s="44"/>
      <c r="E32" s="8">
        <v>6058</v>
      </c>
      <c r="F32" s="52"/>
      <c r="G32" s="11">
        <v>702025</v>
      </c>
      <c r="H32" s="11">
        <v>38500</v>
      </c>
      <c r="I32" s="11">
        <v>0</v>
      </c>
      <c r="J32" s="11">
        <v>0</v>
      </c>
      <c r="K32" s="11"/>
      <c r="L32" s="11">
        <v>0</v>
      </c>
      <c r="M32" s="11">
        <v>38500</v>
      </c>
      <c r="N32" s="11">
        <v>413400</v>
      </c>
      <c r="O32" s="21">
        <v>250125</v>
      </c>
      <c r="P32" s="80"/>
    </row>
    <row r="33" spans="2:16" ht="22.5" customHeight="1">
      <c r="B33" s="42"/>
      <c r="C33" s="70"/>
      <c r="D33" s="44"/>
      <c r="E33" s="8">
        <v>6059</v>
      </c>
      <c r="F33" s="52"/>
      <c r="G33" s="11">
        <v>702025</v>
      </c>
      <c r="H33" s="11">
        <v>38500</v>
      </c>
      <c r="I33" s="11">
        <v>38500</v>
      </c>
      <c r="J33" s="11">
        <v>0</v>
      </c>
      <c r="K33" s="11"/>
      <c r="L33" s="11">
        <v>0</v>
      </c>
      <c r="M33" s="11">
        <v>0</v>
      </c>
      <c r="N33" s="11">
        <v>413400</v>
      </c>
      <c r="O33" s="21">
        <v>250125</v>
      </c>
      <c r="P33" s="80"/>
    </row>
    <row r="34" spans="2:16" ht="18" customHeight="1">
      <c r="B34" s="40">
        <v>8</v>
      </c>
      <c r="C34" s="70"/>
      <c r="D34" s="44">
        <v>60016</v>
      </c>
      <c r="E34" s="8"/>
      <c r="F34" s="52" t="s">
        <v>35</v>
      </c>
      <c r="G34" s="15">
        <f>SUM(G35:G36)</f>
        <v>1606250</v>
      </c>
      <c r="H34" s="15">
        <f>SUM(H35:H36)</f>
        <v>686000</v>
      </c>
      <c r="I34" s="15">
        <f>SUM(I35:I36)</f>
        <v>343000</v>
      </c>
      <c r="J34" s="15">
        <f>SUM(J35:J36)</f>
        <v>0</v>
      </c>
      <c r="K34" s="15"/>
      <c r="L34" s="15">
        <f>SUM(L35:L36)</f>
        <v>0</v>
      </c>
      <c r="M34" s="15">
        <f>SUM(M35:M36)</f>
        <v>343000</v>
      </c>
      <c r="N34" s="15">
        <f>SUM(N35:N36)</f>
        <v>920250</v>
      </c>
      <c r="O34" s="22">
        <f>SUM(O35:O36)</f>
        <v>0</v>
      </c>
      <c r="P34" s="80"/>
    </row>
    <row r="35" spans="2:16" ht="18.75" customHeight="1">
      <c r="B35" s="41"/>
      <c r="C35" s="70"/>
      <c r="D35" s="44"/>
      <c r="E35" s="8">
        <v>6058</v>
      </c>
      <c r="F35" s="52"/>
      <c r="G35" s="11">
        <v>803125</v>
      </c>
      <c r="H35" s="11">
        <v>343000</v>
      </c>
      <c r="I35" s="11"/>
      <c r="J35" s="11">
        <v>0</v>
      </c>
      <c r="K35" s="11"/>
      <c r="L35" s="11">
        <v>0</v>
      </c>
      <c r="M35" s="11">
        <v>343000</v>
      </c>
      <c r="N35" s="11">
        <v>460125</v>
      </c>
      <c r="O35" s="21">
        <v>0</v>
      </c>
      <c r="P35" s="80"/>
    </row>
    <row r="36" spans="2:16" ht="13.5" customHeight="1">
      <c r="B36" s="42"/>
      <c r="C36" s="71"/>
      <c r="D36" s="44"/>
      <c r="E36" s="8">
        <v>6059</v>
      </c>
      <c r="F36" s="52"/>
      <c r="G36" s="11">
        <v>803125</v>
      </c>
      <c r="H36" s="11">
        <v>343000</v>
      </c>
      <c r="I36" s="11">
        <v>343000</v>
      </c>
      <c r="J36" s="11">
        <v>0</v>
      </c>
      <c r="K36" s="11"/>
      <c r="L36" s="11">
        <v>0</v>
      </c>
      <c r="M36" s="11">
        <v>0</v>
      </c>
      <c r="N36" s="11">
        <v>460125</v>
      </c>
      <c r="O36" s="21">
        <v>0</v>
      </c>
      <c r="P36" s="80"/>
    </row>
    <row r="37" spans="2:16" ht="12.75" customHeight="1">
      <c r="B37" s="31">
        <v>9</v>
      </c>
      <c r="C37" s="32">
        <v>630</v>
      </c>
      <c r="D37" s="31">
        <v>63003</v>
      </c>
      <c r="E37" s="8"/>
      <c r="F37" s="36" t="s">
        <v>17</v>
      </c>
      <c r="G37" s="9">
        <f>SUM(G38:G39)</f>
        <v>6372780</v>
      </c>
      <c r="H37" s="9">
        <f>SUM(H38:H39)</f>
        <v>2282382</v>
      </c>
      <c r="I37" s="9">
        <f>SUM(I38:I39)</f>
        <v>0</v>
      </c>
      <c r="J37" s="9">
        <f>SUM(J38:J39)</f>
        <v>684782</v>
      </c>
      <c r="K37" s="10" t="s">
        <v>13</v>
      </c>
      <c r="L37" s="9">
        <f>SUM(L38:L39)</f>
        <v>0</v>
      </c>
      <c r="M37" s="9">
        <f>SUM(M38:M39)</f>
        <v>1597600</v>
      </c>
      <c r="N37" s="9">
        <f>SUM(N38:N39)</f>
        <v>2804000</v>
      </c>
      <c r="O37" s="20">
        <f>SUM(O38:O39)</f>
        <v>1286198</v>
      </c>
      <c r="P37" s="80"/>
    </row>
    <row r="38" spans="2:16" ht="12.75" customHeight="1">
      <c r="B38" s="32"/>
      <c r="C38" s="32"/>
      <c r="D38" s="32"/>
      <c r="E38" s="8">
        <v>6058</v>
      </c>
      <c r="F38" s="34"/>
      <c r="G38" s="11">
        <v>4460946</v>
      </c>
      <c r="H38" s="11">
        <v>1597600</v>
      </c>
      <c r="I38" s="11">
        <v>0</v>
      </c>
      <c r="J38" s="11">
        <v>0</v>
      </c>
      <c r="K38" s="11" t="s">
        <v>14</v>
      </c>
      <c r="L38" s="11">
        <v>0</v>
      </c>
      <c r="M38" s="11">
        <v>1597600</v>
      </c>
      <c r="N38" s="11">
        <v>1962800</v>
      </c>
      <c r="O38" s="21">
        <v>900346</v>
      </c>
      <c r="P38" s="80"/>
    </row>
    <row r="39" spans="2:16" ht="18.75" customHeight="1">
      <c r="B39" s="33"/>
      <c r="C39" s="32"/>
      <c r="D39" s="33"/>
      <c r="E39" s="8">
        <v>6059</v>
      </c>
      <c r="F39" s="35"/>
      <c r="G39" s="11">
        <v>1911834</v>
      </c>
      <c r="H39" s="11">
        <v>684782</v>
      </c>
      <c r="I39" s="11">
        <v>0</v>
      </c>
      <c r="J39" s="11">
        <v>684782</v>
      </c>
      <c r="K39" s="11" t="s">
        <v>15</v>
      </c>
      <c r="L39" s="11">
        <v>0</v>
      </c>
      <c r="M39" s="11"/>
      <c r="N39" s="11">
        <v>841200</v>
      </c>
      <c r="O39" s="21">
        <v>385852</v>
      </c>
      <c r="P39" s="80"/>
    </row>
    <row r="40" spans="2:16" ht="12.75" customHeight="1">
      <c r="B40" s="31">
        <v>10</v>
      </c>
      <c r="C40" s="31">
        <v>750</v>
      </c>
      <c r="D40" s="31">
        <v>75075</v>
      </c>
      <c r="E40" s="24"/>
      <c r="F40" s="36" t="s">
        <v>40</v>
      </c>
      <c r="G40" s="27">
        <f>SUM(G41:G42)</f>
        <v>218250</v>
      </c>
      <c r="H40" s="27">
        <f>SUM(H41:H42)</f>
        <v>169000</v>
      </c>
      <c r="I40" s="27">
        <f>SUM(I41:I42)</f>
        <v>50700</v>
      </c>
      <c r="J40" s="27">
        <f>SUM(J41:J42)</f>
        <v>0</v>
      </c>
      <c r="K40" s="15"/>
      <c r="L40" s="27">
        <f>SUM(L41:L42)</f>
        <v>0</v>
      </c>
      <c r="M40" s="27">
        <f>SUM(M41:M42)</f>
        <v>118300</v>
      </c>
      <c r="N40" s="27">
        <f>SUM(N41:N42)</f>
        <v>49250</v>
      </c>
      <c r="O40" s="28">
        <f>SUM(O41:O42)</f>
        <v>0</v>
      </c>
      <c r="P40" s="80"/>
    </row>
    <row r="41" spans="2:16" ht="11.25" customHeight="1">
      <c r="B41" s="32"/>
      <c r="C41" s="32"/>
      <c r="D41" s="32"/>
      <c r="E41" s="24">
        <v>6058</v>
      </c>
      <c r="F41" s="34"/>
      <c r="G41" s="25">
        <v>152775</v>
      </c>
      <c r="H41" s="25">
        <v>118300</v>
      </c>
      <c r="I41" s="25">
        <v>0</v>
      </c>
      <c r="J41" s="25">
        <v>0</v>
      </c>
      <c r="K41" s="11"/>
      <c r="L41" s="25">
        <v>0</v>
      </c>
      <c r="M41" s="25">
        <v>118300</v>
      </c>
      <c r="N41" s="25">
        <v>34475</v>
      </c>
      <c r="O41" s="26">
        <v>0</v>
      </c>
      <c r="P41" s="80"/>
    </row>
    <row r="42" spans="2:16" ht="11.25" customHeight="1">
      <c r="B42" s="33"/>
      <c r="C42" s="33"/>
      <c r="D42" s="33"/>
      <c r="E42" s="24">
        <v>6059</v>
      </c>
      <c r="F42" s="35"/>
      <c r="G42" s="25">
        <v>65475</v>
      </c>
      <c r="H42" s="25">
        <v>50700</v>
      </c>
      <c r="I42" s="25">
        <v>50700</v>
      </c>
      <c r="J42" s="25">
        <v>0</v>
      </c>
      <c r="K42" s="11"/>
      <c r="L42" s="25">
        <v>0</v>
      </c>
      <c r="M42" s="25">
        <v>0</v>
      </c>
      <c r="N42" s="25">
        <v>14775</v>
      </c>
      <c r="O42" s="26">
        <v>0</v>
      </c>
      <c r="P42" s="80"/>
    </row>
    <row r="43" spans="2:16" ht="21" customHeight="1">
      <c r="B43" s="31">
        <v>11</v>
      </c>
      <c r="C43" s="31">
        <v>710</v>
      </c>
      <c r="D43" s="31">
        <v>71035</v>
      </c>
      <c r="E43" s="74">
        <v>6050</v>
      </c>
      <c r="F43" s="36" t="s">
        <v>18</v>
      </c>
      <c r="G43" s="63">
        <v>250000</v>
      </c>
      <c r="H43" s="63">
        <v>10000</v>
      </c>
      <c r="I43" s="63">
        <v>10000</v>
      </c>
      <c r="J43" s="63">
        <v>0</v>
      </c>
      <c r="K43" s="11"/>
      <c r="L43" s="63">
        <v>0</v>
      </c>
      <c r="M43" s="63">
        <v>0</v>
      </c>
      <c r="N43" s="63">
        <v>60000</v>
      </c>
      <c r="O43" s="57">
        <v>50000</v>
      </c>
      <c r="P43" s="80"/>
    </row>
    <row r="44" spans="2:16" ht="7.5" customHeight="1">
      <c r="B44" s="32"/>
      <c r="C44" s="32"/>
      <c r="D44" s="32"/>
      <c r="E44" s="75"/>
      <c r="F44" s="34"/>
      <c r="G44" s="64"/>
      <c r="H44" s="64"/>
      <c r="I44" s="64"/>
      <c r="J44" s="64"/>
      <c r="K44" s="11"/>
      <c r="L44" s="64"/>
      <c r="M44" s="64"/>
      <c r="N44" s="64"/>
      <c r="O44" s="58"/>
      <c r="P44" s="80"/>
    </row>
    <row r="45" spans="2:16" ht="1.5" customHeight="1" hidden="1">
      <c r="B45" s="33"/>
      <c r="C45" s="33"/>
      <c r="D45" s="33"/>
      <c r="E45" s="76"/>
      <c r="F45" s="35"/>
      <c r="G45" s="65"/>
      <c r="H45" s="65"/>
      <c r="I45" s="65"/>
      <c r="J45" s="65"/>
      <c r="K45" s="11"/>
      <c r="L45" s="65"/>
      <c r="M45" s="65"/>
      <c r="N45" s="65"/>
      <c r="O45" s="59"/>
      <c r="P45" s="81"/>
    </row>
    <row r="46" spans="2:16" ht="12.75">
      <c r="B46" s="43">
        <v>12</v>
      </c>
      <c r="C46" s="56">
        <v>900</v>
      </c>
      <c r="D46" s="56">
        <v>90015</v>
      </c>
      <c r="E46" s="31">
        <v>6050</v>
      </c>
      <c r="F46" s="52" t="s">
        <v>37</v>
      </c>
      <c r="G46" s="12">
        <f>SUM(G47:G48)</f>
        <v>270000</v>
      </c>
      <c r="H46" s="9">
        <f>SUM(H47:H48)</f>
        <v>10000</v>
      </c>
      <c r="I46" s="9">
        <f>SUM(I47:I48)</f>
        <v>10000</v>
      </c>
      <c r="J46" s="9">
        <f>SUM(J47:J48)</f>
        <v>0</v>
      </c>
      <c r="K46" s="10" t="s">
        <v>13</v>
      </c>
      <c r="L46" s="9">
        <f>SUM(L47:L48)</f>
        <v>0</v>
      </c>
      <c r="M46" s="9">
        <f>SUM(M47:M48)</f>
        <v>0</v>
      </c>
      <c r="N46" s="9">
        <f>SUM(N47:N48)</f>
        <v>50000</v>
      </c>
      <c r="O46" s="20">
        <f>SUM(O47:O48)</f>
        <v>40000</v>
      </c>
      <c r="P46" s="81"/>
    </row>
    <row r="47" spans="2:16" ht="13.5" customHeight="1">
      <c r="B47" s="43"/>
      <c r="C47" s="56"/>
      <c r="D47" s="56"/>
      <c r="E47" s="66"/>
      <c r="F47" s="52"/>
      <c r="G47" s="60">
        <v>270000</v>
      </c>
      <c r="H47" s="63">
        <v>10000</v>
      </c>
      <c r="I47" s="63">
        <v>10000</v>
      </c>
      <c r="J47" s="63">
        <v>0</v>
      </c>
      <c r="K47" s="11" t="s">
        <v>14</v>
      </c>
      <c r="L47" s="63">
        <v>0</v>
      </c>
      <c r="M47" s="63">
        <v>0</v>
      </c>
      <c r="N47" s="63">
        <v>50000</v>
      </c>
      <c r="O47" s="77">
        <v>40000</v>
      </c>
      <c r="P47" s="81"/>
    </row>
    <row r="48" spans="2:16" ht="13.5" customHeight="1">
      <c r="B48" s="43"/>
      <c r="C48" s="56"/>
      <c r="D48" s="56"/>
      <c r="E48" s="67"/>
      <c r="F48" s="52"/>
      <c r="G48" s="67"/>
      <c r="H48" s="83"/>
      <c r="I48" s="83"/>
      <c r="J48" s="83"/>
      <c r="K48" s="11" t="s">
        <v>15</v>
      </c>
      <c r="L48" s="83"/>
      <c r="M48" s="83"/>
      <c r="N48" s="83"/>
      <c r="O48" s="78"/>
      <c r="P48" s="81"/>
    </row>
    <row r="49" spans="2:16" ht="16.5" customHeight="1">
      <c r="B49" s="31">
        <v>13</v>
      </c>
      <c r="C49" s="31">
        <v>921</v>
      </c>
      <c r="D49" s="31">
        <v>92109</v>
      </c>
      <c r="E49" s="31">
        <v>6050</v>
      </c>
      <c r="F49" s="36" t="s">
        <v>30</v>
      </c>
      <c r="G49" s="18">
        <f>SUM(G50:G51)</f>
        <v>670300</v>
      </c>
      <c r="H49" s="15">
        <f>SUM(H50:H51)</f>
        <v>258300</v>
      </c>
      <c r="I49" s="15">
        <f>SUM(I50:I51)</f>
        <v>258300</v>
      </c>
      <c r="J49" s="15">
        <f>SUM(J50:J51)</f>
        <v>0</v>
      </c>
      <c r="K49" s="15"/>
      <c r="L49" s="15">
        <f>SUM(L50:L51)</f>
        <v>0</v>
      </c>
      <c r="M49" s="15">
        <f>SUM(M50:M51)</f>
        <v>0</v>
      </c>
      <c r="N49" s="15">
        <f>SUM(N50:N51)</f>
        <v>0</v>
      </c>
      <c r="O49" s="22">
        <f>SUM(O50:O51)</f>
        <v>0</v>
      </c>
      <c r="P49" s="81"/>
    </row>
    <row r="50" spans="2:16" ht="9.75" customHeight="1">
      <c r="B50" s="32"/>
      <c r="C50" s="32"/>
      <c r="D50" s="32"/>
      <c r="E50" s="66"/>
      <c r="F50" s="34"/>
      <c r="G50" s="60">
        <v>670300</v>
      </c>
      <c r="H50" s="63">
        <v>258300</v>
      </c>
      <c r="I50" s="63">
        <v>258300</v>
      </c>
      <c r="J50" s="63">
        <v>0</v>
      </c>
      <c r="K50" s="11"/>
      <c r="L50" s="63">
        <v>0</v>
      </c>
      <c r="M50" s="63">
        <v>0</v>
      </c>
      <c r="N50" s="63">
        <v>0</v>
      </c>
      <c r="O50" s="21">
        <v>0</v>
      </c>
      <c r="P50" s="81"/>
    </row>
    <row r="51" spans="2:16" ht="9" customHeight="1">
      <c r="B51" s="33"/>
      <c r="C51" s="33"/>
      <c r="D51" s="33"/>
      <c r="E51" s="67"/>
      <c r="F51" s="35"/>
      <c r="G51" s="62"/>
      <c r="H51" s="65"/>
      <c r="I51" s="65"/>
      <c r="J51" s="65"/>
      <c r="K51" s="11"/>
      <c r="L51" s="65"/>
      <c r="M51" s="65"/>
      <c r="N51" s="65"/>
      <c r="O51" s="21">
        <v>0</v>
      </c>
      <c r="P51" s="81"/>
    </row>
    <row r="52" spans="2:16" ht="19.5" customHeight="1">
      <c r="B52" s="31">
        <v>14</v>
      </c>
      <c r="C52" s="31">
        <v>926</v>
      </c>
      <c r="D52" s="31">
        <v>92601</v>
      </c>
      <c r="E52" s="31">
        <v>6050</v>
      </c>
      <c r="F52" s="36" t="s">
        <v>38</v>
      </c>
      <c r="G52" s="60">
        <v>1300000</v>
      </c>
      <c r="H52" s="60">
        <v>730000</v>
      </c>
      <c r="I52" s="60">
        <v>100000</v>
      </c>
      <c r="J52" s="60">
        <v>0</v>
      </c>
      <c r="K52" s="11"/>
      <c r="L52" s="63">
        <v>630000</v>
      </c>
      <c r="M52" s="63">
        <v>0</v>
      </c>
      <c r="N52" s="63">
        <v>0</v>
      </c>
      <c r="O52" s="57">
        <v>0</v>
      </c>
      <c r="P52" s="81"/>
    </row>
    <row r="53" spans="2:16" ht="12" customHeight="1">
      <c r="B53" s="32"/>
      <c r="C53" s="32"/>
      <c r="D53" s="32"/>
      <c r="E53" s="32"/>
      <c r="F53" s="34"/>
      <c r="G53" s="61"/>
      <c r="H53" s="61"/>
      <c r="I53" s="61"/>
      <c r="J53" s="61"/>
      <c r="K53" s="11"/>
      <c r="L53" s="64"/>
      <c r="M53" s="64"/>
      <c r="N53" s="64"/>
      <c r="O53" s="58"/>
      <c r="P53" s="81"/>
    </row>
    <row r="54" spans="2:16" ht="39.75" customHeight="1">
      <c r="B54" s="33"/>
      <c r="C54" s="33"/>
      <c r="D54" s="33"/>
      <c r="E54" s="33"/>
      <c r="F54" s="35"/>
      <c r="G54" s="62"/>
      <c r="H54" s="62"/>
      <c r="I54" s="62"/>
      <c r="J54" s="62"/>
      <c r="K54" s="11" t="s">
        <v>14</v>
      </c>
      <c r="L54" s="65"/>
      <c r="M54" s="65"/>
      <c r="N54" s="65"/>
      <c r="O54" s="59"/>
      <c r="P54" s="82"/>
    </row>
    <row r="55" spans="2:16" ht="12.75">
      <c r="B55" s="55" t="s">
        <v>16</v>
      </c>
      <c r="C55" s="55"/>
      <c r="D55" s="55"/>
      <c r="E55" s="55"/>
      <c r="F55" s="55"/>
      <c r="G55" s="13">
        <f>SUM(G11,G37,G40,G46,G49)</f>
        <v>13475230</v>
      </c>
      <c r="H55" s="13">
        <f>SUM(H11,H37,H40,H46,H49,H52)</f>
        <v>5855892</v>
      </c>
      <c r="I55" s="13">
        <f>SUM(I11,I37,I40,I43,I46,I49,I52)</f>
        <v>1035630</v>
      </c>
      <c r="J55" s="13">
        <f>SUM(J11,J37,J40,J46,J49,J52)</f>
        <v>1157107</v>
      </c>
      <c r="K55" s="13"/>
      <c r="L55" s="13">
        <f>SUM(L11,L37,L40,L46,L49,L52)</f>
        <v>630000</v>
      </c>
      <c r="M55" s="13">
        <f>SUM(M11,M37,M40,M46,M49)</f>
        <v>3043155</v>
      </c>
      <c r="N55" s="13">
        <f>SUM(N11,N37,N40,N46,N49)</f>
        <v>5524290</v>
      </c>
      <c r="O55" s="13">
        <f>SUM(O11,O37,O40,O46,O49)</f>
        <v>2242848</v>
      </c>
      <c r="P55" s="29"/>
    </row>
    <row r="57" spans="2:6" ht="12.75">
      <c r="B57" t="s">
        <v>28</v>
      </c>
      <c r="C57" s="54" t="s">
        <v>19</v>
      </c>
      <c r="D57" s="54"/>
      <c r="E57" s="54"/>
      <c r="F57"/>
    </row>
    <row r="58" spans="2:6" ht="12.75">
      <c r="B58" t="s">
        <v>27</v>
      </c>
      <c r="C58" s="54" t="s">
        <v>29</v>
      </c>
      <c r="D58" s="54"/>
      <c r="E58" s="54"/>
      <c r="F58" s="54"/>
    </row>
    <row r="60" spans="3:5" ht="12.75">
      <c r="C60" s="53"/>
      <c r="D60" s="53"/>
      <c r="E60" s="53"/>
    </row>
  </sheetData>
  <sheetProtection/>
  <mergeCells count="106">
    <mergeCell ref="O43:O45"/>
    <mergeCell ref="K27:L27"/>
    <mergeCell ref="G47:G48"/>
    <mergeCell ref="H47:H48"/>
    <mergeCell ref="I47:I48"/>
    <mergeCell ref="J47:J48"/>
    <mergeCell ref="L47:L48"/>
    <mergeCell ref="M47:M48"/>
    <mergeCell ref="N47:N48"/>
    <mergeCell ref="L43:L45"/>
    <mergeCell ref="C37:C39"/>
    <mergeCell ref="B37:B39"/>
    <mergeCell ref="F37:F39"/>
    <mergeCell ref="O47:O48"/>
    <mergeCell ref="E49:E51"/>
    <mergeCell ref="P28:P54"/>
    <mergeCell ref="D49:D51"/>
    <mergeCell ref="H43:H45"/>
    <mergeCell ref="B49:B51"/>
    <mergeCell ref="J43:J45"/>
    <mergeCell ref="M43:M45"/>
    <mergeCell ref="N43:N45"/>
    <mergeCell ref="M52:M54"/>
    <mergeCell ref="J52:J54"/>
    <mergeCell ref="L52:L54"/>
    <mergeCell ref="N52:N54"/>
    <mergeCell ref="N50:N51"/>
    <mergeCell ref="J50:J51"/>
    <mergeCell ref="L50:L51"/>
    <mergeCell ref="M50:M51"/>
    <mergeCell ref="K10:L10"/>
    <mergeCell ref="F15:F17"/>
    <mergeCell ref="C28:C36"/>
    <mergeCell ref="C12:C26"/>
    <mergeCell ref="D43:D45"/>
    <mergeCell ref="F24:F26"/>
    <mergeCell ref="F28:F30"/>
    <mergeCell ref="F31:F33"/>
    <mergeCell ref="F34:F36"/>
    <mergeCell ref="E43:E45"/>
    <mergeCell ref="D37:D39"/>
    <mergeCell ref="I52:I54"/>
    <mergeCell ref="G50:G51"/>
    <mergeCell ref="I43:I45"/>
    <mergeCell ref="G43:G45"/>
    <mergeCell ref="H50:H51"/>
    <mergeCell ref="F49:F51"/>
    <mergeCell ref="E46:E48"/>
    <mergeCell ref="I50:I51"/>
    <mergeCell ref="O52:O54"/>
    <mergeCell ref="B52:B54"/>
    <mergeCell ref="C52:C54"/>
    <mergeCell ref="E52:E54"/>
    <mergeCell ref="F52:F54"/>
    <mergeCell ref="G52:G54"/>
    <mergeCell ref="H52:H54"/>
    <mergeCell ref="C60:E60"/>
    <mergeCell ref="D52:D54"/>
    <mergeCell ref="C57:E57"/>
    <mergeCell ref="B55:F55"/>
    <mergeCell ref="C58:F58"/>
    <mergeCell ref="B46:B48"/>
    <mergeCell ref="D46:D48"/>
    <mergeCell ref="F46:F48"/>
    <mergeCell ref="C46:C48"/>
    <mergeCell ref="C49:C51"/>
    <mergeCell ref="D31:D33"/>
    <mergeCell ref="B11:F11"/>
    <mergeCell ref="F12:F14"/>
    <mergeCell ref="B18:B20"/>
    <mergeCell ref="B21:B23"/>
    <mergeCell ref="D15:D17"/>
    <mergeCell ref="B7:B9"/>
    <mergeCell ref="C7:C9"/>
    <mergeCell ref="D7:D9"/>
    <mergeCell ref="E7:E9"/>
    <mergeCell ref="D21:D23"/>
    <mergeCell ref="B24:B26"/>
    <mergeCell ref="B12:B14"/>
    <mergeCell ref="D12:D14"/>
    <mergeCell ref="D24:D26"/>
    <mergeCell ref="C4:O5"/>
    <mergeCell ref="F7:F9"/>
    <mergeCell ref="G7:G9"/>
    <mergeCell ref="H7:O7"/>
    <mergeCell ref="H8:H9"/>
    <mergeCell ref="I8:M8"/>
    <mergeCell ref="K9:L9"/>
    <mergeCell ref="F6:G6"/>
    <mergeCell ref="P11:P26"/>
    <mergeCell ref="B31:B33"/>
    <mergeCell ref="B34:B36"/>
    <mergeCell ref="B15:B17"/>
    <mergeCell ref="D18:D20"/>
    <mergeCell ref="D34:D36"/>
    <mergeCell ref="B28:B30"/>
    <mergeCell ref="F18:F20"/>
    <mergeCell ref="F21:F23"/>
    <mergeCell ref="D28:D30"/>
    <mergeCell ref="B40:B42"/>
    <mergeCell ref="C40:C42"/>
    <mergeCell ref="D40:D42"/>
    <mergeCell ref="F40:F42"/>
    <mergeCell ref="B43:B45"/>
    <mergeCell ref="C43:C45"/>
    <mergeCell ref="F43:F45"/>
  </mergeCells>
  <printOptions/>
  <pageMargins left="0.5902777777777778" right="0.5513888888888889" top="0.96875" bottom="0.2951388888888889" header="0.4340277777777778" footer="0.5118055555555556"/>
  <pageSetup horizontalDpi="300" verticalDpi="300" orientation="landscape" paperSize="9" r:id="rId1"/>
  <headerFooter alignWithMargins="0">
    <oddHeader xml:space="preserve">&amp;R  
  &amp;8Załącznik nr 11 do Uchwały Nr XXXI/170/09 Rady Miasta Jedlina-Zdrój z dnia  30 grudnia 2009r. 
Załącznik nr 11 do Uchwały Nr XX/103/04 Rady Miasta Jedlina-Zdrój z dnia 30 czerwca 2004r. 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14" customFormat="1" ht="12.75"/>
  </sheetData>
  <sheetProtection/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 r:id="rId1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3:15" ht="12.7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</sheetData>
  <sheetProtection/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 r:id="rId1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2010-01-05T07:53:07Z</cp:lastPrinted>
  <dcterms:created xsi:type="dcterms:W3CDTF">2008-11-14T08:52:55Z</dcterms:created>
  <dcterms:modified xsi:type="dcterms:W3CDTF">2010-01-05T07:56:42Z</dcterms:modified>
  <cp:category/>
  <cp:version/>
  <cp:contentType/>
  <cp:contentStatus/>
</cp:coreProperties>
</file>