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<sst xmlns="http://schemas.openxmlformats.org/spreadsheetml/2006/main" count="89" uniqueCount="69">
  <si>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WYKAZ  ZADAŃ  INWESTYCYJNYCH GMINY JEDLINA-ZDRÓJ PLANOWANYCH DO REALIZACJI W 2009 ROKU</t>
  </si>
  <si>
    <t>Lp.</t>
  </si>
  <si>
    <t>Rozdział</t>
  </si>
  <si>
    <t>Nazwa zadania</t>
  </si>
  <si>
    <t xml:space="preserve">   Okres realizacji             w latach </t>
  </si>
  <si>
    <t>Szacunkowa wartość zadania</t>
  </si>
  <si>
    <t>Plan na 2009 r.</t>
  </si>
  <si>
    <t xml:space="preserve">Kwota ogółem </t>
  </si>
  <si>
    <t>Środki własne</t>
  </si>
  <si>
    <t>Inne</t>
  </si>
  <si>
    <t>01008</t>
  </si>
  <si>
    <t>Odwodnienie terenów inwestycyjnych gminy pomiędzy ul.Narutowicza i M.Konopnickiej w Jedlinie-Zdroju</t>
  </si>
  <si>
    <t>Razem</t>
  </si>
  <si>
    <t xml:space="preserve">DZIAŁ 010 Rolnictwo i łowiectwo 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</si>
  <si>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Narodowego Programu Przebudowy Dróg Lokalnych</t>
    </r>
    <r>
      <rPr>
        <sz val="10"/>
        <rFont val="Times New Roman"/>
        <family val="2"/>
      </rPr>
      <t xml:space="preserve">  w tym:</t>
    </r>
  </si>
  <si>
    <t xml:space="preserve">Przebudowa drogi nr 3360D - Plac Zwycięstwa w Jedlinie-Zdroju </t>
  </si>
  <si>
    <t xml:space="preserve">Remont nawierzchni drogi powiatowej nr 3360D na odcinku ulic Wałbrzyskiej                     i Piastowskiej w Jedlinie-Zdroju </t>
  </si>
  <si>
    <t>Przebudowa ulicy Pięknej w Jedlinie-Zdroju</t>
  </si>
  <si>
    <t>Przebudowa ulicy Chałubińskiego                   w Jedlinie-Zdroju</t>
  </si>
  <si>
    <t xml:space="preserve">Przebudowa ulic Lipowej i Sienkiewicza          w Jedlinie-Zdroju </t>
  </si>
  <si>
    <t>Przebudowa ulic Cmentarnej                             i Południowej w Jedlinie-Zdroju</t>
  </si>
  <si>
    <t>2009-2010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</si>
  <si>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</si>
  <si>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</si>
  <si>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ul.Pl.Zwyięstwa  </t>
  </si>
  <si>
    <t>2009-2012</t>
  </si>
  <si>
    <t>2.</t>
  </si>
  <si>
    <t>Przebudowa dróg dojazdowych do miejsc atrakcyjnych turystycznie nr 116388D        ul. Zakopiańskiej wraz z przebudową przepustu na potoku Jedlina</t>
  </si>
  <si>
    <t>3.</t>
  </si>
  <si>
    <t xml:space="preserve">Przebudowa drogi dojazdowej do miejsc atrakcyjnych turystycznie nr 116357D przedłużenie ul.T.Chałubińskiego  </t>
  </si>
  <si>
    <t>4.</t>
  </si>
  <si>
    <t xml:space="preserve">Przebudowa drogi dojazdowej do miejsc atrakcyjnych turystycznie nr 116383D                   ul.Sienkiewicza </t>
  </si>
  <si>
    <t>5.</t>
  </si>
  <si>
    <t xml:space="preserve">Przebudowa drogi dojazdowej do miejsc atrakcyjnych turystycznie nr 116376D                   ul.Partyzantów </t>
  </si>
  <si>
    <t>6.</t>
  </si>
  <si>
    <t>Przebudowa skrzyżowania drogi powiatowej nr 3360D ul.Wałbrzyskiej z drogą dojazdową do miejsc atrakcyjnych turystycznie nr 116386 D ul.Warszawskiej</t>
  </si>
  <si>
    <t>7.</t>
  </si>
  <si>
    <t>Przebudowa dróg dojazdowych do miejsc atrakcyjnych turystycznie nr 116373D , 116385D ulic Mickiewicza, Tuwima                        i Konopnickiej</t>
  </si>
  <si>
    <t>8.</t>
  </si>
  <si>
    <t>Budowa dróg dojazdowych do miejsc atrakcyjnych turystycznie na terenie ograniczonym ulicami Narutowicza                      i Słowackiego</t>
  </si>
  <si>
    <t xml:space="preserve">Droga dojazdowa do gruntów rolnych            o nawierzchni asfaltowej – działki nr 450/2 w Jedlinie-Zdroju </t>
  </si>
  <si>
    <t xml:space="preserve">DZIAŁ 600 Transport i łączność </t>
  </si>
  <si>
    <t xml:space="preserve">Uzdrowiskowy Szlak Turystyczno-Rekreacyjny w Jedlinie-Zdroju II etap  </t>
  </si>
  <si>
    <t>2008-2012</t>
  </si>
  <si>
    <t>Centrum Obsługi Turystycznej                              w Jedlinie-Zdroju</t>
  </si>
  <si>
    <t>2008-2011</t>
  </si>
  <si>
    <t>Uzdrowiskowy Dolny  Śląsk</t>
  </si>
  <si>
    <t>2009-2011</t>
  </si>
  <si>
    <t>DZIAŁ 630 Turystyka</t>
  </si>
  <si>
    <t>Miejscowy plan zagospodarowania przestrzennego</t>
  </si>
  <si>
    <t>2008-2010</t>
  </si>
  <si>
    <t>Modernizacja Cmentarza Komunalnego       w Jedlinie-Zdroju</t>
  </si>
  <si>
    <t>2008-2013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</si>
  <si>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</si>
  <si>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</si>
  <si>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</si>
  <si>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</si>
  <si>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DZIAŁ 750 Administracja publiczna</t>
  </si>
  <si>
    <t>Budowa wielofunkcyjnych boisk sportowych ogólnodostępnych dla dzieci     i młodzieży w Jedlinie-Zdroju (przy ulicy Jana Pawła II)</t>
  </si>
  <si>
    <t>2008-2009</t>
  </si>
  <si>
    <t xml:space="preserve">Rozbudowa Gimnazjum Miejskiego                 w Jedlinie-Zdroju wraz z modernizacją infrastruktury sportowej m.in:                 1.Nadbudowa sal dydaktycznych,         2.Wyposażenie sal dydaktycznych.     </t>
  </si>
  <si>
    <t>DZIAŁ 801 Oświata i wychowanie</t>
  </si>
  <si>
    <t>Modernizacja oświetlenia  w Jedlinie-Zdroju</t>
  </si>
  <si>
    <t>DZIAŁ 900 Gospodarka komunalna i ochrona środowiska</t>
  </si>
  <si>
    <t>Remont Centrum Kultury                                w Jedlinie -Zdroju</t>
  </si>
  <si>
    <t>DZIAŁ 921 Kultura i ochrona dziedzictwa narodowego</t>
  </si>
  <si>
    <t>Budowa Kompleksu sportowego „Moje boisko Orlik  2012 „ w Jedlinie-Zdroju               w rejonie  ulicy  Bloki Kolejowe.                      Etap.I Budowa boiska wielofunkcyjnego wraz z zapleczem i placem zabaw w Jedlinie-Zdroju w rejonie ulicy Bloki Kolejowe</t>
  </si>
  <si>
    <t>DZIAŁ 926 Kultura fizyczna i sport</t>
  </si>
  <si>
    <t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</si>
</sst>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;[RED]#,##0.00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2"/>
    </font>
    <font>
      <sz val="10"/>
      <name val="Times New Roman"/>
      <family val="2"/>
    </font>
    <font>
      <b/>
      <sz val="16"/>
      <name val="Times New Roman"/>
      <family val="1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21" fillId="6" borderId="11" xfId="0" applyFont="1" applyFill="1" applyBorder="1" applyAlignment="1">
      <alignment horizontal="left" vertical="top"/>
    </xf>
    <xf numFmtId="164" fontId="21" fillId="6" borderId="11" xfId="0" applyFont="1" applyFill="1" applyBorder="1" applyAlignment="1">
      <alignment horizontal="center" vertical="top"/>
    </xf>
    <xf numFmtId="164" fontId="21" fillId="6" borderId="11" xfId="0" applyFont="1" applyFill="1" applyBorder="1" applyAlignment="1">
      <alignment horizontal="justify" vertical="top"/>
    </xf>
    <xf numFmtId="164" fontId="21" fillId="6" borderId="11" xfId="0" applyFont="1" applyFill="1" applyBorder="1" applyAlignment="1">
      <alignment horizontal="center" vertical="top" wrapText="1"/>
    </xf>
    <xf numFmtId="164" fontId="21" fillId="6" borderId="11" xfId="0" applyFont="1" applyFill="1" applyBorder="1" applyAlignment="1">
      <alignment/>
    </xf>
    <xf numFmtId="164" fontId="0" fillId="0" borderId="0" xfId="0" applyFont="1" applyAlignment="1">
      <alignment horizontal="center" vertical="top"/>
    </xf>
    <xf numFmtId="164" fontId="19" fillId="24" borderId="12" xfId="0" applyFont="1" applyFill="1" applyBorder="1" applyAlignment="1">
      <alignment horizontal="left" vertical="top"/>
    </xf>
    <xf numFmtId="165" fontId="19" fillId="24" borderId="11" xfId="0" applyNumberFormat="1" applyFont="1" applyFill="1" applyBorder="1" applyAlignment="1">
      <alignment horizontal="center" vertical="top"/>
    </xf>
    <xf numFmtId="165" fontId="19" fillId="24" borderId="11" xfId="0" applyNumberFormat="1" applyFont="1" applyFill="1" applyBorder="1" applyAlignment="1">
      <alignment horizontal="justify" vertical="top"/>
    </xf>
    <xf numFmtId="166" fontId="19" fillId="24" borderId="11" xfId="0" applyNumberFormat="1" applyFont="1" applyFill="1" applyBorder="1" applyAlignment="1">
      <alignment horizontal="center" vertical="top"/>
    </xf>
    <xf numFmtId="164" fontId="22" fillId="6" borderId="13" xfId="0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horizontal="left" vertical="center"/>
    </xf>
    <xf numFmtId="166" fontId="18" fillId="6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11" xfId="0" applyFont="1" applyBorder="1" applyAlignment="1">
      <alignment vertical="top"/>
    </xf>
    <xf numFmtId="164" fontId="19" fillId="0" borderId="11" xfId="0" applyFont="1" applyBorder="1" applyAlignment="1">
      <alignment horizontal="justify" vertical="top"/>
    </xf>
    <xf numFmtId="166" fontId="19" fillId="0" borderId="11" xfId="0" applyNumberFormat="1" applyFont="1" applyBorder="1" applyAlignment="1">
      <alignment horizontal="center" vertical="top"/>
    </xf>
    <xf numFmtId="164" fontId="19" fillId="0" borderId="11" xfId="0" applyNumberFormat="1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4" fontId="19" fillId="0" borderId="14" xfId="0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center"/>
    </xf>
    <xf numFmtId="164" fontId="19" fillId="0" borderId="14" xfId="0" applyFont="1" applyBorder="1" applyAlignment="1">
      <alignment horizontal="justify" vertical="top"/>
    </xf>
    <xf numFmtId="164" fontId="0" fillId="0" borderId="11" xfId="0" applyBorder="1" applyAlignment="1">
      <alignment horizontal="center" vertical="center"/>
    </xf>
    <xf numFmtId="164" fontId="19" fillId="0" borderId="11" xfId="0" applyFont="1" applyBorder="1" applyAlignment="1">
      <alignment/>
    </xf>
    <xf numFmtId="164" fontId="23" fillId="0" borderId="13" xfId="0" applyFont="1" applyFill="1" applyBorder="1" applyAlignment="1">
      <alignment horizontal="center" vertical="top"/>
    </xf>
    <xf numFmtId="164" fontId="23" fillId="0" borderId="11" xfId="0" applyFont="1" applyBorder="1" applyAlignment="1">
      <alignment horizontal="center" vertical="top"/>
    </xf>
    <xf numFmtId="164" fontId="23" fillId="6" borderId="11" xfId="0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horizontal="left" vertical="top"/>
    </xf>
    <xf numFmtId="166" fontId="18" fillId="6" borderId="11" xfId="0" applyNumberFormat="1" applyFont="1" applyFill="1" applyBorder="1" applyAlignment="1">
      <alignment horizontal="center" vertical="top"/>
    </xf>
    <xf numFmtId="164" fontId="18" fillId="6" borderId="11" xfId="0" applyFont="1" applyFill="1" applyBorder="1" applyAlignment="1">
      <alignment horizontal="justify" vertical="top"/>
    </xf>
    <xf numFmtId="164" fontId="19" fillId="0" borderId="11" xfId="0" applyFont="1" applyBorder="1" applyAlignment="1">
      <alignment horizontal="left" vertical="top"/>
    </xf>
    <xf numFmtId="164" fontId="19" fillId="0" borderId="11" xfId="0" applyFont="1" applyBorder="1" applyAlignment="1">
      <alignment horizontal="fill" vertical="top"/>
    </xf>
    <xf numFmtId="164" fontId="23" fillId="0" borderId="11" xfId="0" applyFont="1" applyFill="1" applyBorder="1" applyAlignment="1">
      <alignment horizontal="center" vertical="top"/>
    </xf>
    <xf numFmtId="164" fontId="19" fillId="0" borderId="11" xfId="0" applyFont="1" applyFill="1" applyBorder="1" applyAlignment="1">
      <alignment horizontal="left" vertical="top" wrapText="1"/>
    </xf>
    <xf numFmtId="164" fontId="19" fillId="0" borderId="11" xfId="0" applyFont="1" applyFill="1" applyBorder="1" applyAlignment="1">
      <alignment horizontal="center" vertical="center"/>
    </xf>
    <xf numFmtId="167" fontId="19" fillId="0" borderId="11" xfId="0" applyNumberFormat="1" applyFont="1" applyFill="1" applyBorder="1" applyAlignment="1">
      <alignment horizontal="center" vertical="top"/>
    </xf>
    <xf numFmtId="166" fontId="18" fillId="6" borderId="11" xfId="0" applyNumberFormat="1" applyFont="1" applyFill="1" applyBorder="1" applyAlignment="1">
      <alignment horizontal="center"/>
    </xf>
    <xf numFmtId="166" fontId="18" fillId="6" borderId="14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 horizontal="justify" vertical="top"/>
    </xf>
    <xf numFmtId="164" fontId="19" fillId="0" borderId="11" xfId="0" applyFont="1" applyFill="1" applyBorder="1" applyAlignment="1">
      <alignment horizontal="center" vertical="top"/>
    </xf>
    <xf numFmtId="166" fontId="19" fillId="0" borderId="11" xfId="0" applyNumberFormat="1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center" vertical="center"/>
    </xf>
    <xf numFmtId="164" fontId="0" fillId="6" borderId="11" xfId="0" applyFont="1" applyFill="1" applyBorder="1" applyAlignment="1">
      <alignment horizontal="center" vertical="top"/>
    </xf>
    <xf numFmtId="164" fontId="0" fillId="20" borderId="11" xfId="0" applyFont="1" applyFill="1" applyBorder="1" applyAlignment="1">
      <alignment horizontal="center" vertical="top"/>
    </xf>
    <xf numFmtId="164" fontId="19" fillId="20" borderId="11" xfId="0" applyFont="1" applyFill="1" applyBorder="1" applyAlignment="1">
      <alignment horizontal="justify" vertical="top"/>
    </xf>
    <xf numFmtId="164" fontId="18" fillId="20" borderId="11" xfId="0" applyFont="1" applyFill="1" applyBorder="1" applyAlignment="1">
      <alignment horizontal="center" vertical="top"/>
    </xf>
    <xf numFmtId="166" fontId="19" fillId="20" borderId="11" xfId="0" applyNumberFormat="1" applyFont="1" applyFill="1" applyBorder="1" applyAlignment="1">
      <alignment horizontal="center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37">
      <selection activeCell="F26" sqref="F26"/>
    </sheetView>
  </sheetViews>
  <sheetFormatPr defaultColWidth="11.42187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33.8515625" style="1" customWidth="1"/>
    <col min="5" max="5" width="16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2" t="s">
        <v>0</v>
      </c>
      <c r="D2" s="2"/>
      <c r="E2" s="2"/>
      <c r="F2" s="2"/>
      <c r="G2" s="2"/>
      <c r="H2" s="2"/>
      <c r="I2" s="2"/>
    </row>
    <row r="3" spans="3:9" ht="9.75" customHeight="1">
      <c r="C3" s="2"/>
      <c r="D3" s="2"/>
      <c r="E3" s="2"/>
      <c r="F3" s="2"/>
      <c r="G3" s="2"/>
      <c r="H3" s="2"/>
      <c r="I3" s="2"/>
    </row>
    <row r="4" spans="3:9" ht="15.75" customHeight="1">
      <c r="C4" s="3"/>
      <c r="D4" s="4"/>
      <c r="E4" s="4"/>
      <c r="F4" s="3"/>
      <c r="G4" s="3"/>
      <c r="H4" s="3"/>
      <c r="I4" s="3"/>
    </row>
    <row r="5" spans="1:9" ht="28.5" customHeight="1">
      <c r="A5" s="5" t="s">
        <v>1</v>
      </c>
      <c r="B5" s="6" t="s">
        <v>2</v>
      </c>
      <c r="C5" s="6"/>
      <c r="D5" s="5" t="s">
        <v>3</v>
      </c>
      <c r="E5" s="7" t="s">
        <v>4</v>
      </c>
      <c r="F5" s="7" t="s">
        <v>5</v>
      </c>
      <c r="G5" s="8" t="s">
        <v>6</v>
      </c>
      <c r="H5" s="8"/>
      <c r="I5" s="8"/>
    </row>
    <row r="6" spans="1:10" ht="13.5">
      <c r="A6" s="5"/>
      <c r="B6" s="6"/>
      <c r="C6" s="6"/>
      <c r="D6" s="5"/>
      <c r="E6" s="7"/>
      <c r="F6" s="7"/>
      <c r="G6" s="9" t="s">
        <v>7</v>
      </c>
      <c r="H6" s="9" t="s">
        <v>8</v>
      </c>
      <c r="I6" s="6" t="s">
        <v>9</v>
      </c>
      <c r="J6" s="10"/>
    </row>
    <row r="7" spans="1:10" ht="28.5" customHeight="1">
      <c r="A7" s="11">
        <v>1</v>
      </c>
      <c r="B7" s="12" t="s">
        <v>10</v>
      </c>
      <c r="C7" s="12"/>
      <c r="D7" s="13" t="s">
        <v>11</v>
      </c>
      <c r="E7" s="13"/>
      <c r="F7" s="14">
        <v>100000</v>
      </c>
      <c r="G7" s="14">
        <v>50000</v>
      </c>
      <c r="H7" s="14">
        <v>50000</v>
      </c>
      <c r="I7" s="14">
        <v>0</v>
      </c>
      <c r="J7" s="10"/>
    </row>
    <row r="8" spans="1:10" ht="16.5" customHeight="1">
      <c r="A8" s="15"/>
      <c r="B8" s="15" t="s">
        <v>12</v>
      </c>
      <c r="C8" s="15"/>
      <c r="D8" s="16" t="s">
        <v>13</v>
      </c>
      <c r="E8" s="16"/>
      <c r="F8" s="17">
        <f>SUM(F7)</f>
        <v>100000</v>
      </c>
      <c r="G8" s="17">
        <f>SUM(G7)</f>
        <v>50000</v>
      </c>
      <c r="H8" s="17">
        <f>SUM(H7)</f>
        <v>50000</v>
      </c>
      <c r="I8" s="17">
        <f>SUM(I7)</f>
        <v>0</v>
      </c>
      <c r="J8" s="10"/>
    </row>
    <row r="9" spans="1:9" ht="44.25" customHeight="1">
      <c r="A9" s="18">
        <v>2</v>
      </c>
      <c r="B9" s="19">
        <v>60016</v>
      </c>
      <c r="C9" s="20"/>
      <c r="D9" s="21" t="s">
        <v>14</v>
      </c>
      <c r="E9" s="21"/>
      <c r="F9" s="22">
        <f>SUM(F10:F15)</f>
        <v>3023980</v>
      </c>
      <c r="G9" s="22">
        <f>SUM(G10:G15)</f>
        <v>3023980</v>
      </c>
      <c r="H9" s="22">
        <f>SUM(H10:H15)</f>
        <v>1032550</v>
      </c>
      <c r="I9" s="22">
        <f>SUM(I10:I15)</f>
        <v>1991430</v>
      </c>
    </row>
    <row r="10" spans="1:9" ht="33" customHeight="1">
      <c r="A10" s="18"/>
      <c r="B10" s="19"/>
      <c r="C10" s="23">
        <v>1</v>
      </c>
      <c r="D10" s="21" t="s">
        <v>15</v>
      </c>
      <c r="E10" s="24">
        <v>2009</v>
      </c>
      <c r="F10" s="22">
        <v>382000</v>
      </c>
      <c r="G10" s="22">
        <f aca="true" t="shared" si="0" ref="G10:G15">SUM(H10:I10)</f>
        <v>382000</v>
      </c>
      <c r="H10" s="22">
        <v>0</v>
      </c>
      <c r="I10" s="22">
        <v>382000</v>
      </c>
    </row>
    <row r="11" spans="1:9" ht="34.5">
      <c r="A11" s="18"/>
      <c r="B11" s="19"/>
      <c r="C11" s="25">
        <v>2</v>
      </c>
      <c r="D11" s="21" t="s">
        <v>16</v>
      </c>
      <c r="E11" s="24">
        <v>2009</v>
      </c>
      <c r="F11" s="22">
        <v>888250</v>
      </c>
      <c r="G11" s="22">
        <f t="shared" si="0"/>
        <v>888250</v>
      </c>
      <c r="H11" s="22">
        <v>0</v>
      </c>
      <c r="I11" s="22">
        <v>888250</v>
      </c>
    </row>
    <row r="12" spans="1:9" ht="23.25" customHeight="1">
      <c r="A12" s="18"/>
      <c r="B12" s="19"/>
      <c r="C12" s="24">
        <v>3</v>
      </c>
      <c r="D12" s="21" t="s">
        <v>17</v>
      </c>
      <c r="E12" s="24">
        <v>2009</v>
      </c>
      <c r="F12" s="22">
        <v>188550</v>
      </c>
      <c r="G12" s="22">
        <f t="shared" si="0"/>
        <v>188550</v>
      </c>
      <c r="H12" s="22">
        <v>132050</v>
      </c>
      <c r="I12" s="22">
        <v>56500</v>
      </c>
    </row>
    <row r="13" spans="1:9" ht="28.5" customHeight="1">
      <c r="A13" s="18"/>
      <c r="B13" s="19"/>
      <c r="C13" s="24">
        <v>4</v>
      </c>
      <c r="D13" s="21" t="s">
        <v>18</v>
      </c>
      <c r="E13" s="24">
        <v>2009</v>
      </c>
      <c r="F13" s="22">
        <v>439200</v>
      </c>
      <c r="G13" s="22">
        <f t="shared" si="0"/>
        <v>439200</v>
      </c>
      <c r="H13" s="22">
        <v>250000</v>
      </c>
      <c r="I13" s="22">
        <v>189200</v>
      </c>
    </row>
    <row r="14" spans="1:9" ht="30.75" customHeight="1">
      <c r="A14" s="18"/>
      <c r="B14" s="19"/>
      <c r="C14" s="26">
        <v>5</v>
      </c>
      <c r="D14" s="27" t="s">
        <v>19</v>
      </c>
      <c r="E14" s="24">
        <v>2009</v>
      </c>
      <c r="F14" s="22">
        <v>271000</v>
      </c>
      <c r="G14" s="22">
        <f t="shared" si="0"/>
        <v>271000</v>
      </c>
      <c r="H14" s="22">
        <v>166000</v>
      </c>
      <c r="I14" s="22">
        <v>105000</v>
      </c>
    </row>
    <row r="15" spans="1:9" ht="30.75" customHeight="1">
      <c r="A15" s="18"/>
      <c r="B15" s="19"/>
      <c r="C15" s="26">
        <v>6</v>
      </c>
      <c r="D15" s="27" t="s">
        <v>20</v>
      </c>
      <c r="E15" s="24" t="s">
        <v>21</v>
      </c>
      <c r="F15" s="22">
        <v>854980</v>
      </c>
      <c r="G15" s="22">
        <f t="shared" si="0"/>
        <v>854980</v>
      </c>
      <c r="H15" s="22">
        <v>484500</v>
      </c>
      <c r="I15" s="22">
        <v>370480</v>
      </c>
    </row>
    <row r="16" spans="1:9" ht="40.5" customHeight="1">
      <c r="A16" s="28">
        <v>3</v>
      </c>
      <c r="B16" s="26">
        <v>60016</v>
      </c>
      <c r="C16" s="21" t="s">
        <v>22</v>
      </c>
      <c r="D16" s="21"/>
      <c r="E16" s="21"/>
      <c r="F16" s="22">
        <f>SUM(F17:F24)</f>
        <v>5943900</v>
      </c>
      <c r="G16" s="22">
        <f>SUM(G17:G24)</f>
        <v>163000</v>
      </c>
      <c r="H16" s="22">
        <f>SUM(H17:H24)</f>
        <v>81500</v>
      </c>
      <c r="I16" s="22">
        <f>SUM(I17:I24)</f>
        <v>81500</v>
      </c>
    </row>
    <row r="17" spans="1:9" ht="40.5" customHeight="1">
      <c r="A17" s="28"/>
      <c r="B17" s="26"/>
      <c r="C17" s="26" t="s">
        <v>23</v>
      </c>
      <c r="D17" s="21" t="s">
        <v>24</v>
      </c>
      <c r="E17" s="24" t="s">
        <v>25</v>
      </c>
      <c r="F17" s="22">
        <v>425200</v>
      </c>
      <c r="G17" s="22">
        <f aca="true" t="shared" si="1" ref="G17:G22">SUM(H17:I17)</f>
        <v>0</v>
      </c>
      <c r="H17" s="22">
        <v>0</v>
      </c>
      <c r="I17" s="22">
        <v>0</v>
      </c>
    </row>
    <row r="18" spans="1:9" ht="51.75" customHeight="1">
      <c r="A18" s="28"/>
      <c r="B18" s="26"/>
      <c r="C18" s="26" t="s">
        <v>26</v>
      </c>
      <c r="D18" s="21" t="s">
        <v>27</v>
      </c>
      <c r="E18" s="24" t="s">
        <v>25</v>
      </c>
      <c r="F18" s="22">
        <v>944650</v>
      </c>
      <c r="G18" s="22">
        <f t="shared" si="1"/>
        <v>0</v>
      </c>
      <c r="H18" s="22">
        <v>0</v>
      </c>
      <c r="I18" s="22">
        <v>0</v>
      </c>
    </row>
    <row r="19" spans="1:9" ht="40.5" customHeight="1">
      <c r="A19" s="28"/>
      <c r="B19" s="26"/>
      <c r="C19" s="26" t="s">
        <v>28</v>
      </c>
      <c r="D19" s="21" t="s">
        <v>29</v>
      </c>
      <c r="E19" s="24" t="s">
        <v>25</v>
      </c>
      <c r="F19" s="22">
        <v>325750</v>
      </c>
      <c r="G19" s="22">
        <f t="shared" si="1"/>
        <v>0</v>
      </c>
      <c r="H19" s="22">
        <v>0</v>
      </c>
      <c r="I19" s="22">
        <v>0</v>
      </c>
    </row>
    <row r="20" spans="1:9" ht="40.5" customHeight="1">
      <c r="A20" s="28"/>
      <c r="B20" s="26"/>
      <c r="C20" s="26" t="s">
        <v>30</v>
      </c>
      <c r="D20" s="21" t="s">
        <v>31</v>
      </c>
      <c r="E20" s="24" t="s">
        <v>25</v>
      </c>
      <c r="F20" s="22">
        <v>506000</v>
      </c>
      <c r="G20" s="22">
        <f t="shared" si="1"/>
        <v>0</v>
      </c>
      <c r="H20" s="22">
        <v>0</v>
      </c>
      <c r="I20" s="22">
        <v>0</v>
      </c>
    </row>
    <row r="21" spans="1:9" ht="40.5" customHeight="1">
      <c r="A21" s="28"/>
      <c r="B21" s="26"/>
      <c r="C21" s="26" t="s">
        <v>32</v>
      </c>
      <c r="D21" s="21" t="s">
        <v>33</v>
      </c>
      <c r="E21" s="24" t="s">
        <v>25</v>
      </c>
      <c r="F21" s="22">
        <v>306000</v>
      </c>
      <c r="G21" s="22">
        <f t="shared" si="1"/>
        <v>0</v>
      </c>
      <c r="H21" s="22">
        <v>0</v>
      </c>
      <c r="I21" s="22">
        <v>0</v>
      </c>
    </row>
    <row r="22" spans="1:9" ht="57" customHeight="1">
      <c r="A22" s="28"/>
      <c r="B22" s="26"/>
      <c r="C22" s="26" t="s">
        <v>34</v>
      </c>
      <c r="D22" s="21" t="s">
        <v>35</v>
      </c>
      <c r="E22" s="24" t="s">
        <v>25</v>
      </c>
      <c r="F22" s="22">
        <v>426000</v>
      </c>
      <c r="G22" s="22">
        <f t="shared" si="1"/>
        <v>0</v>
      </c>
      <c r="H22" s="22">
        <v>0</v>
      </c>
      <c r="I22" s="22">
        <v>0</v>
      </c>
    </row>
    <row r="23" spans="1:9" ht="51.75" customHeight="1">
      <c r="A23" s="28"/>
      <c r="B23" s="26"/>
      <c r="C23" s="24" t="s">
        <v>36</v>
      </c>
      <c r="D23" s="21" t="s">
        <v>37</v>
      </c>
      <c r="E23" s="24" t="s">
        <v>25</v>
      </c>
      <c r="F23" s="22">
        <v>1404050</v>
      </c>
      <c r="G23" s="22">
        <v>77000</v>
      </c>
      <c r="H23" s="22">
        <v>38500</v>
      </c>
      <c r="I23" s="22">
        <v>38500</v>
      </c>
    </row>
    <row r="24" spans="1:9" ht="51.75" customHeight="1">
      <c r="A24" s="28"/>
      <c r="B24" s="26"/>
      <c r="C24" s="24" t="s">
        <v>38</v>
      </c>
      <c r="D24" s="21" t="s">
        <v>39</v>
      </c>
      <c r="E24" s="24" t="s">
        <v>25</v>
      </c>
      <c r="F24" s="22">
        <v>1606250</v>
      </c>
      <c r="G24" s="22">
        <v>86000</v>
      </c>
      <c r="H24" s="22">
        <v>43000</v>
      </c>
      <c r="I24" s="22">
        <v>43000</v>
      </c>
    </row>
    <row r="25" spans="1:9" ht="42" customHeight="1">
      <c r="A25" s="29">
        <v>4</v>
      </c>
      <c r="B25" s="26">
        <v>60016</v>
      </c>
      <c r="C25" s="26">
        <v>1</v>
      </c>
      <c r="D25" s="27" t="s">
        <v>40</v>
      </c>
      <c r="E25" s="24">
        <v>2009</v>
      </c>
      <c r="F25" s="22">
        <v>55000</v>
      </c>
      <c r="G25" s="22">
        <f>SUM(H25:I25)</f>
        <v>55000</v>
      </c>
      <c r="H25" s="22">
        <v>55000</v>
      </c>
      <c r="I25" s="22">
        <v>0</v>
      </c>
    </row>
    <row r="26" spans="1:9" ht="16.5" customHeight="1">
      <c r="A26" s="15"/>
      <c r="B26" s="15" t="s">
        <v>12</v>
      </c>
      <c r="C26" s="15"/>
      <c r="D26" s="16" t="s">
        <v>41</v>
      </c>
      <c r="E26" s="16"/>
      <c r="F26" s="17">
        <f>SUM(F9,F16,F25)</f>
        <v>9022880</v>
      </c>
      <c r="G26" s="17">
        <f>SUM(G9,G16,G25)</f>
        <v>3241980</v>
      </c>
      <c r="H26" s="17">
        <f>SUM(H9,H16,H25)</f>
        <v>1169050</v>
      </c>
      <c r="I26" s="17">
        <f>SUM(I9,I16,I25)</f>
        <v>2072930</v>
      </c>
    </row>
    <row r="27" spans="1:9" ht="28.5" customHeight="1">
      <c r="A27" s="30">
        <v>5</v>
      </c>
      <c r="B27" s="31">
        <v>63003</v>
      </c>
      <c r="C27" s="31"/>
      <c r="D27" s="21" t="s">
        <v>42</v>
      </c>
      <c r="E27" s="24" t="s">
        <v>43</v>
      </c>
      <c r="F27" s="22">
        <v>6372780</v>
      </c>
      <c r="G27" s="22">
        <f>SUM(H27:I27)</f>
        <v>213000</v>
      </c>
      <c r="H27" s="22">
        <v>213000</v>
      </c>
      <c r="I27" s="22">
        <v>0</v>
      </c>
    </row>
    <row r="28" spans="1:9" ht="28.5" customHeight="1">
      <c r="A28" s="31">
        <v>6</v>
      </c>
      <c r="B28" s="31">
        <v>63003</v>
      </c>
      <c r="C28" s="31"/>
      <c r="D28" s="21" t="s">
        <v>44</v>
      </c>
      <c r="E28" s="24" t="s">
        <v>45</v>
      </c>
      <c r="F28" s="22">
        <v>1600000</v>
      </c>
      <c r="G28" s="22">
        <f>SUM(H28:I28)</f>
        <v>30000</v>
      </c>
      <c r="H28" s="22">
        <v>30000</v>
      </c>
      <c r="I28" s="22">
        <v>0</v>
      </c>
    </row>
    <row r="29" spans="1:9" ht="27" customHeight="1">
      <c r="A29" s="31">
        <v>7</v>
      </c>
      <c r="B29" s="31">
        <v>63003</v>
      </c>
      <c r="C29" s="31"/>
      <c r="D29" s="21" t="s">
        <v>46</v>
      </c>
      <c r="E29" s="24" t="s">
        <v>47</v>
      </c>
      <c r="F29" s="22">
        <v>218250</v>
      </c>
      <c r="G29" s="22">
        <f>SUM(H29:I29)</f>
        <v>3000</v>
      </c>
      <c r="H29" s="22">
        <v>3000</v>
      </c>
      <c r="I29" s="22">
        <v>0</v>
      </c>
    </row>
    <row r="30" spans="1:9" ht="16.5" customHeight="1">
      <c r="A30" s="32"/>
      <c r="B30" s="32" t="s">
        <v>12</v>
      </c>
      <c r="C30" s="32"/>
      <c r="D30" s="33" t="s">
        <v>48</v>
      </c>
      <c r="E30" s="33"/>
      <c r="F30" s="34">
        <f>SUM(F27:F29)</f>
        <v>8191030</v>
      </c>
      <c r="G30" s="34">
        <f>SUM(G27:G29)</f>
        <v>246000</v>
      </c>
      <c r="H30" s="34">
        <f>SUM(H27:H29)</f>
        <v>246000</v>
      </c>
      <c r="I30" s="34">
        <f>SUM(I27:I29)</f>
        <v>0</v>
      </c>
    </row>
    <row r="31" spans="1:9" ht="28.5" customHeight="1">
      <c r="A31" s="31">
        <v>8</v>
      </c>
      <c r="B31" s="31">
        <v>71004</v>
      </c>
      <c r="C31" s="31"/>
      <c r="D31" s="21" t="s">
        <v>49</v>
      </c>
      <c r="E31" s="24" t="s">
        <v>50</v>
      </c>
      <c r="F31" s="22">
        <v>500000</v>
      </c>
      <c r="G31" s="22">
        <v>75000</v>
      </c>
      <c r="H31" s="22">
        <v>75000</v>
      </c>
      <c r="I31" s="22">
        <v>0</v>
      </c>
    </row>
    <row r="32" spans="1:9" ht="30.75" customHeight="1">
      <c r="A32" s="31">
        <v>9</v>
      </c>
      <c r="B32" s="31">
        <v>71035</v>
      </c>
      <c r="C32" s="31"/>
      <c r="D32" s="21" t="s">
        <v>51</v>
      </c>
      <c r="E32" s="24" t="s">
        <v>52</v>
      </c>
      <c r="F32" s="22">
        <v>250000</v>
      </c>
      <c r="G32" s="22">
        <f>SUM(H32:I32)</f>
        <v>50020</v>
      </c>
      <c r="H32" s="22">
        <v>50020</v>
      </c>
      <c r="I32" s="22">
        <v>0</v>
      </c>
    </row>
    <row r="33" spans="1:9" ht="17.25" customHeight="1">
      <c r="A33" s="32"/>
      <c r="B33" s="32" t="s">
        <v>12</v>
      </c>
      <c r="C33" s="32"/>
      <c r="D33" s="35" t="s">
        <v>53</v>
      </c>
      <c r="E33" s="35"/>
      <c r="F33" s="34">
        <f>SUM(F31:F32)</f>
        <v>750000</v>
      </c>
      <c r="G33" s="34">
        <f>SUM(G31:G32)</f>
        <v>125020</v>
      </c>
      <c r="H33" s="34">
        <f>SUM(H31:H32)</f>
        <v>125020</v>
      </c>
      <c r="I33" s="34">
        <f>SUM(I32)</f>
        <v>0</v>
      </c>
    </row>
    <row r="34" spans="1:9" ht="30" customHeight="1">
      <c r="A34" s="31">
        <v>10</v>
      </c>
      <c r="B34" s="31">
        <v>75023</v>
      </c>
      <c r="C34" s="31"/>
      <c r="D34" s="21" t="s">
        <v>54</v>
      </c>
      <c r="E34" s="24" t="s">
        <v>55</v>
      </c>
      <c r="F34" s="22">
        <v>200000</v>
      </c>
      <c r="G34" s="22">
        <v>28000</v>
      </c>
      <c r="H34" s="22">
        <v>28000</v>
      </c>
      <c r="I34" s="22">
        <v>0</v>
      </c>
    </row>
    <row r="35" spans="1:9" ht="21" customHeight="1">
      <c r="A35" s="31">
        <v>11</v>
      </c>
      <c r="B35" s="31">
        <v>75023</v>
      </c>
      <c r="C35" s="31"/>
      <c r="D35" s="36" t="s">
        <v>56</v>
      </c>
      <c r="E35" s="24" t="s">
        <v>50</v>
      </c>
      <c r="F35" s="22">
        <v>440000</v>
      </c>
      <c r="G35" s="22">
        <v>1900</v>
      </c>
      <c r="H35" s="22">
        <v>1900</v>
      </c>
      <c r="I35" s="22">
        <v>0</v>
      </c>
    </row>
    <row r="36" spans="1:9" ht="16.5" customHeight="1">
      <c r="A36" s="32"/>
      <c r="B36" s="32" t="s">
        <v>12</v>
      </c>
      <c r="C36" s="32"/>
      <c r="D36" s="33" t="s">
        <v>57</v>
      </c>
      <c r="E36" s="33"/>
      <c r="F36" s="34">
        <f>SUM(F34:F35)</f>
        <v>640000</v>
      </c>
      <c r="G36" s="34">
        <f>SUM(G34:G35)</f>
        <v>29900</v>
      </c>
      <c r="H36" s="34">
        <f>SUM(H34:H35)</f>
        <v>29900</v>
      </c>
      <c r="I36" s="34">
        <f>SUM(I34:I35)</f>
        <v>0</v>
      </c>
    </row>
    <row r="37" spans="1:9" ht="50.25" customHeight="1">
      <c r="A37" s="31">
        <v>12</v>
      </c>
      <c r="B37" s="31">
        <v>80101</v>
      </c>
      <c r="C37" s="31"/>
      <c r="D37" s="21" t="s">
        <v>58</v>
      </c>
      <c r="E37" s="24" t="s">
        <v>59</v>
      </c>
      <c r="F37" s="22">
        <v>600000</v>
      </c>
      <c r="G37" s="22">
        <f>SUM(H37:I37)</f>
        <v>364000</v>
      </c>
      <c r="H37" s="22">
        <v>164000</v>
      </c>
      <c r="I37" s="22">
        <v>200000</v>
      </c>
    </row>
    <row r="38" spans="1:9" ht="68.25" customHeight="1">
      <c r="A38" s="31">
        <v>13</v>
      </c>
      <c r="B38" s="31">
        <v>80110</v>
      </c>
      <c r="C38" s="31"/>
      <c r="D38" s="21" t="s">
        <v>60</v>
      </c>
      <c r="E38" s="24" t="s">
        <v>50</v>
      </c>
      <c r="F38" s="22">
        <v>3000000</v>
      </c>
      <c r="G38" s="22">
        <f>SUM(H38:I38)</f>
        <v>5000</v>
      </c>
      <c r="H38" s="22">
        <v>5000</v>
      </c>
      <c r="I38" s="22">
        <v>0</v>
      </c>
    </row>
    <row r="39" spans="1:9" ht="16.5" customHeight="1">
      <c r="A39" s="32"/>
      <c r="B39" s="32" t="s">
        <v>12</v>
      </c>
      <c r="C39" s="32"/>
      <c r="D39" s="35" t="s">
        <v>61</v>
      </c>
      <c r="E39" s="35"/>
      <c r="F39" s="34">
        <f>SUM(F37:F38)</f>
        <v>3600000</v>
      </c>
      <c r="G39" s="34">
        <f>SUM(G37:G38)</f>
        <v>369000</v>
      </c>
      <c r="H39" s="34">
        <f>SUM(H37:H38)</f>
        <v>169000</v>
      </c>
      <c r="I39" s="34">
        <f>SUM(I37:I38)</f>
        <v>200000</v>
      </c>
    </row>
    <row r="40" spans="1:9" ht="30" customHeight="1">
      <c r="A40" s="31">
        <v>14</v>
      </c>
      <c r="B40" s="31">
        <v>90015</v>
      </c>
      <c r="C40" s="31"/>
      <c r="D40" s="37" t="s">
        <v>62</v>
      </c>
      <c r="E40" s="24" t="s">
        <v>50</v>
      </c>
      <c r="F40" s="22">
        <v>270000</v>
      </c>
      <c r="G40" s="22">
        <v>49000</v>
      </c>
      <c r="H40" s="22">
        <v>49000</v>
      </c>
      <c r="I40" s="22">
        <v>0</v>
      </c>
    </row>
    <row r="41" spans="1:9" ht="26.25" customHeight="1">
      <c r="A41" s="32"/>
      <c r="B41" s="32" t="s">
        <v>12</v>
      </c>
      <c r="C41" s="32"/>
      <c r="D41" s="35" t="s">
        <v>63</v>
      </c>
      <c r="E41" s="35"/>
      <c r="F41" s="34">
        <f>SUM(F40:F40)</f>
        <v>270000</v>
      </c>
      <c r="G41" s="34">
        <f>SUM(G40:G40)</f>
        <v>49000</v>
      </c>
      <c r="H41" s="34">
        <f>SUM(H40:H40)</f>
        <v>49000</v>
      </c>
      <c r="I41" s="34">
        <f>SUM(I40:I40)</f>
        <v>0</v>
      </c>
    </row>
    <row r="42" spans="1:9" ht="26.25" customHeight="1">
      <c r="A42" s="38">
        <v>15</v>
      </c>
      <c r="B42" s="38">
        <v>92109</v>
      </c>
      <c r="C42" s="38"/>
      <c r="D42" s="39" t="s">
        <v>64</v>
      </c>
      <c r="E42" s="40" t="s">
        <v>21</v>
      </c>
      <c r="F42" s="41">
        <v>690500</v>
      </c>
      <c r="G42" s="41">
        <v>6100</v>
      </c>
      <c r="H42" s="41">
        <v>6100</v>
      </c>
      <c r="I42" s="41">
        <v>0</v>
      </c>
    </row>
    <row r="43" spans="1:9" ht="15.75" customHeight="1">
      <c r="A43" s="32"/>
      <c r="B43" s="32" t="s">
        <v>12</v>
      </c>
      <c r="C43" s="32"/>
      <c r="D43" s="35" t="s">
        <v>65</v>
      </c>
      <c r="E43" s="35"/>
      <c r="F43" s="42">
        <f>SUM(F42:F42)</f>
        <v>690500</v>
      </c>
      <c r="G43" s="43">
        <f>SUM(G42:G42)</f>
        <v>6100</v>
      </c>
      <c r="H43" s="43">
        <f>SUM(H42:H42)</f>
        <v>6100</v>
      </c>
      <c r="I43" s="43">
        <f>SUM(I42)</f>
        <v>0</v>
      </c>
    </row>
    <row r="44" spans="1:9" ht="77.25" customHeight="1">
      <c r="A44" s="38">
        <v>16</v>
      </c>
      <c r="B44" s="38">
        <v>92601</v>
      </c>
      <c r="C44" s="38"/>
      <c r="D44" s="44" t="s">
        <v>66</v>
      </c>
      <c r="E44" s="45" t="s">
        <v>59</v>
      </c>
      <c r="F44" s="46">
        <v>1500000</v>
      </c>
      <c r="G44" s="47">
        <f>SUM(H44:I44)</f>
        <v>567600</v>
      </c>
      <c r="H44" s="47">
        <v>567600</v>
      </c>
      <c r="I44" s="47">
        <v>0</v>
      </c>
    </row>
    <row r="45" spans="1:9" ht="16.5" customHeight="1">
      <c r="A45" s="48"/>
      <c r="B45" s="48" t="s">
        <v>12</v>
      </c>
      <c r="C45" s="48"/>
      <c r="D45" s="35" t="s">
        <v>67</v>
      </c>
      <c r="E45" s="35"/>
      <c r="F45" s="34">
        <f>SUM(F44:F44)</f>
        <v>1500000</v>
      </c>
      <c r="G45" s="34">
        <f>SUM(G44:G44)</f>
        <v>567600</v>
      </c>
      <c r="H45" s="34">
        <f>SUM(H44:H44)</f>
        <v>567600</v>
      </c>
      <c r="I45" s="34">
        <f>SUM(I44:I44)</f>
        <v>0</v>
      </c>
    </row>
    <row r="46" spans="1:9" ht="31.5" customHeight="1">
      <c r="A46" s="49"/>
      <c r="B46" s="49"/>
      <c r="C46" s="49"/>
      <c r="D46" s="50"/>
      <c r="E46" s="51" t="s">
        <v>68</v>
      </c>
      <c r="F46" s="52">
        <f>SUM(F8,F26,F30,F33,F36,F39,F41,F43,F45)</f>
        <v>24764410</v>
      </c>
      <c r="G46" s="52">
        <f>SUM(G8,G26,G30,G33,G36,G39,G41,G43,G45)</f>
        <v>4684600</v>
      </c>
      <c r="H46" s="52">
        <f>SUM(H8,H26,H30,H33,H36,H39,H41,H43,H45)</f>
        <v>2411670</v>
      </c>
      <c r="I46" s="52">
        <f>SUM(I8,I26,I30,I33,I36,I39,I41,I43,I45)</f>
        <v>2272930</v>
      </c>
    </row>
  </sheetData>
  <sheetProtection selectLockedCells="1" selectUnlockedCells="1"/>
  <mergeCells count="47">
    <mergeCell ref="C2:I3"/>
    <mergeCell ref="D4:E4"/>
    <mergeCell ref="A5:A6"/>
    <mergeCell ref="B5:C6"/>
    <mergeCell ref="D5:D6"/>
    <mergeCell ref="E5:E6"/>
    <mergeCell ref="F5:F6"/>
    <mergeCell ref="G5:I5"/>
    <mergeCell ref="B7:C7"/>
    <mergeCell ref="D7:E7"/>
    <mergeCell ref="B8:C8"/>
    <mergeCell ref="D8:E8"/>
    <mergeCell ref="A9:A15"/>
    <mergeCell ref="B9:B15"/>
    <mergeCell ref="D9:E9"/>
    <mergeCell ref="A16:A24"/>
    <mergeCell ref="B16:B24"/>
    <mergeCell ref="C16:E16"/>
    <mergeCell ref="B26:C26"/>
    <mergeCell ref="D26:E26"/>
    <mergeCell ref="B27:C27"/>
    <mergeCell ref="B28:C28"/>
    <mergeCell ref="B29:C29"/>
    <mergeCell ref="B30:C30"/>
    <mergeCell ref="D30:E30"/>
    <mergeCell ref="B31:C31"/>
    <mergeCell ref="B32:C32"/>
    <mergeCell ref="B33:C33"/>
    <mergeCell ref="D33:E33"/>
    <mergeCell ref="B34:C34"/>
    <mergeCell ref="B35:C35"/>
    <mergeCell ref="B36:C36"/>
    <mergeCell ref="D36:E36"/>
    <mergeCell ref="B37:C37"/>
    <mergeCell ref="B38:C38"/>
    <mergeCell ref="B39:C39"/>
    <mergeCell ref="D39:E39"/>
    <mergeCell ref="B40:C40"/>
    <mergeCell ref="B41:C41"/>
    <mergeCell ref="D41:E41"/>
    <mergeCell ref="B42:C42"/>
    <mergeCell ref="B43:C43"/>
    <mergeCell ref="D43:E43"/>
    <mergeCell ref="B44:C44"/>
    <mergeCell ref="B45:C45"/>
    <mergeCell ref="D45:E45"/>
    <mergeCell ref="B46:C46"/>
  </mergeCells>
  <printOptions/>
  <pageMargins left="0.7875" right="0.7875" top="0.6902777777777778" bottom="0.9451388888888889" header="0.39375" footer="0.5118055555555555"/>
  <pageSetup firstPageNumber="1" useFirstPageNumber="1" horizontalDpi="300" verticalDpi="300" orientation="landscape" paperSize="9"/>
  <headerFooter alignWithMargins="0">
    <oddHeader xml:space="preserve">&amp;R&amp;8 Załącznik Nr 1 do Uchwały XXX/159/09 Rady Miasta Jedlina-Zdrój z dnia 27.11.2009r.
Załącznik  Nr 3 do Uchwały Nr XXIII/129/08 Rady Miasta Jedlina-Zdrój z dnia 30.12.2008r.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2009-11-19T08:30:30Z</cp:lastPrinted>
  <dcterms:created xsi:type="dcterms:W3CDTF">2008-11-06T18:11:50Z</dcterms:created>
  <dcterms:modified xsi:type="dcterms:W3CDTF">2009-11-30T09:22:42Z</dcterms:modified>
  <cp:category/>
  <cp:version/>
  <cp:contentType/>
  <cp:contentStatus/>
  <cp:revision>1</cp:revision>
</cp:coreProperties>
</file>