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<sst xmlns="http://schemas.openxmlformats.org/spreadsheetml/2006/main" count="75" uniqueCount="59">
  <si>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Lp.</t>
  </si>
  <si>
    <t>Rozdział</t>
  </si>
  <si>
    <t>Nazwa zadania</t>
  </si>
  <si>
    <t>Szacunkowa wartość zadania</t>
  </si>
  <si>
    <t xml:space="preserve">Kwota ogółem </t>
  </si>
  <si>
    <t>Środki własne</t>
  </si>
  <si>
    <t>Inne</t>
  </si>
  <si>
    <t>Razem</t>
  </si>
  <si>
    <t xml:space="preserve">DZIAŁ 600 Transport i łączność </t>
  </si>
  <si>
    <t>DZIAŁ 630 Turystyka</t>
  </si>
  <si>
    <t>Miejscowy plan zagospodarowania przestrzennego</t>
  </si>
  <si>
    <t>DZIAŁ 710 Działalność usługowa</t>
  </si>
  <si>
    <t>2008-2013</t>
  </si>
  <si>
    <t>DZIAŁ 750 Administracja publiczna</t>
  </si>
  <si>
    <t>DZIAŁ 900 Gospodarka komunalna i ochrona środowiska</t>
  </si>
  <si>
    <t>OGÓŁEM</t>
  </si>
  <si>
    <t xml:space="preserve">Uzdrowiskowy Szlak Turystyczno-Rekreacyjny w Jedlinie-Zdroju II etap  </t>
  </si>
  <si>
    <t>2008-2012</t>
  </si>
  <si>
    <t>Modernizacja Cmentarza Komunalnego       w Jedlinie-Zdroju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</si>
  <si>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</si>
  <si>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t>1.</t>
  </si>
  <si>
    <t>2009-2012</t>
  </si>
  <si>
    <t>2.</t>
  </si>
  <si>
    <t>3.</t>
  </si>
  <si>
    <t>4.</t>
  </si>
  <si>
    <t>5.</t>
  </si>
  <si>
    <t>6.</t>
  </si>
  <si>
    <t>Przebudowa skrzyżowania drogi powiatowej nr 3360D ul.Wałbrzyskiej z drogą dojazdową do miejsc atrakcyjnych turystycznie nr 116386 D ul.Warszawskiej</t>
  </si>
  <si>
    <t>7.</t>
  </si>
  <si>
    <t>8.</t>
  </si>
  <si>
    <t>Budowa dróg dojazdowych do miejsc atrakcyjnych turystycznie na terenie ograniczonym ulicami Narutowicza  i Słowackiego</t>
  </si>
  <si>
    <t>Przebudowa dróg dojazdowych do miejsc atrakcyjnych turystycznie nr 116388D ul. Zakopiańskiej wraz                     z przebudową przepustu na potoku Jedlina</t>
  </si>
  <si>
    <t xml:space="preserve">Przebudowa drogi dojazdowej do miejsc atrakcyjnych turystycznie nr 116376D ul.Partyzantów </t>
  </si>
  <si>
    <t>Przebudowa dróg dojazdowych do miejsc atrakcyjnych turystycznie nr 116373D , 116385D ulic Mickiewicza, Tuwima i Konopnickiej</t>
  </si>
  <si>
    <t xml:space="preserve">Przebudowa drogi dojazdowej do miejsc atrakcyjnych turystycznie nr 116383D ul.Sienkiewicza </t>
  </si>
  <si>
    <t>DZIAŁ 852 Opieka społeczna</t>
  </si>
  <si>
    <t xml:space="preserve">Przebudowa drogi dojazdowej do miejsc atrakcyjnych turystycznie nr 3360D ul.Pl.Zwycięstwa  </t>
  </si>
  <si>
    <t>DZIAŁ 700 Gospodarka mieszkaniowa</t>
  </si>
  <si>
    <t>2010-2012</t>
  </si>
  <si>
    <t xml:space="preserve">Okres realizacji             w latach </t>
  </si>
  <si>
    <t>przed zmianą</t>
  </si>
  <si>
    <t>zmiana</t>
  </si>
  <si>
    <t xml:space="preserve">po zmianie </t>
  </si>
  <si>
    <t xml:space="preserve">Przebudowa drogi dojazdowej do miejsc atrakcyjnych turystycznie nr 116357przedłużenie ul.T.Chałubińskiego  </t>
  </si>
  <si>
    <t>Rewitalizacja wielorodzinnych budynków mieszkalnych w uzdrowisku Jedlina-Zdrój</t>
  </si>
  <si>
    <t>Budowa kolektora sanitarnego w Jedlinie-Zdroju z przyłączeniami (obręb - ulice Moniuszki, Zakopiańska, Dolna w Jedlinie-Zdroju)</t>
  </si>
  <si>
    <t>2011-2015</t>
  </si>
  <si>
    <t>Budowa sieci kanalizacyjnej w Jedlinie-Zdroju (obręb Kamieńsk, ul.Piastowska, ul.Ogrodowa)</t>
  </si>
  <si>
    <t>WYKAZ ZADAŃ INWESTYCYJNYCH GMINY JEDLINA-ZDRÓJ PLANOWANYCH DO REALIZACJI W 2012 ROKU</t>
  </si>
  <si>
    <t>2010-2013</t>
  </si>
  <si>
    <t>Plan na 2012 r.</t>
  </si>
  <si>
    <t>Zakup systemu operacyjnego                  do obsługi serwera Urzędu Miasta</t>
  </si>
  <si>
    <t>Telebimy nowoczesne e-usługi                    w dziedzinie turystyki i kultury</t>
  </si>
  <si>
    <t>Budowa miejsc postojowych w Jedlinie-Zdroju (ul.Długa, ul.Piastowska, Pl.Zdrojowy)</t>
  </si>
  <si>
    <t>Modernizacja budynku Ośrodka Pomocy Społecznej w Jedlinie-Zdroju</t>
  </si>
  <si>
    <t>Opracowanie koncepcji  pt."Uzdrowiskowy Szlak Turystyczno-Rekreacyjny w Jedlinie-Zdroju III etap"</t>
  </si>
  <si>
    <t>Przebudowa rowu odwadniającego, przepustu i kanalizacji burzowej w drodze gminnej ul.Jasna, ul.Długa  w Jedlinie-Zdroju- powódź 2009</t>
  </si>
  <si>
    <t>DZIAŁ 801 Oświata i wychowanie</t>
  </si>
  <si>
    <t>Realizacja rządowego programu "Cyfrowa szkoła"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</si>
</sst>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5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0" fillId="36" borderId="12" xfId="0" applyFill="1" applyBorder="1" applyAlignment="1">
      <alignment vertical="top"/>
    </xf>
    <xf numFmtId="0" fontId="0" fillId="36" borderId="13" xfId="0" applyFill="1" applyBorder="1" applyAlignment="1">
      <alignment vertical="top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top"/>
    </xf>
    <xf numFmtId="4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justify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4" fontId="2" fillId="35" borderId="10" xfId="0" applyNumberFormat="1" applyFont="1" applyFill="1" applyBorder="1" applyAlignment="1">
      <alignment horizontal="center" vertical="top"/>
    </xf>
    <xf numFmtId="0" fontId="0" fillId="0" borderId="15" xfId="0" applyBorder="1" applyAlignment="1">
      <alignment/>
    </xf>
    <xf numFmtId="0" fontId="5" fillId="33" borderId="16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top"/>
    </xf>
    <xf numFmtId="4" fontId="2" fillId="0" borderId="17" xfId="0" applyNumberFormat="1" applyFont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3" fillId="37" borderId="10" xfId="0" applyFont="1" applyFill="1" applyBorder="1" applyAlignment="1">
      <alignment horizontal="center" vertical="top"/>
    </xf>
    <xf numFmtId="0" fontId="5" fillId="35" borderId="2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top"/>
    </xf>
    <xf numFmtId="0" fontId="5" fillId="33" borderId="16" xfId="0" applyFont="1" applyFill="1" applyBorder="1" applyAlignment="1">
      <alignment horizontal="center" vertical="top"/>
    </xf>
    <xf numFmtId="0" fontId="5" fillId="35" borderId="23" xfId="0" applyFont="1" applyFill="1" applyBorder="1" applyAlignment="1">
      <alignment horizontal="center" vertical="top"/>
    </xf>
    <xf numFmtId="0" fontId="5" fillId="35" borderId="24" xfId="0" applyFont="1" applyFill="1" applyBorder="1" applyAlignment="1">
      <alignment horizontal="center" vertical="top"/>
    </xf>
    <xf numFmtId="0" fontId="5" fillId="33" borderId="2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2" fillId="0" borderId="22" xfId="0" applyFont="1" applyBorder="1" applyAlignment="1">
      <alignment horizontal="justify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7" xfId="0" applyFont="1" applyFill="1" applyBorder="1" applyAlignment="1">
      <alignment horizontal="justify" vertical="top"/>
    </xf>
    <xf numFmtId="0" fontId="3" fillId="33" borderId="11" xfId="0" applyFont="1" applyFill="1" applyBorder="1" applyAlignment="1">
      <alignment horizontal="justify" vertical="top"/>
    </xf>
    <xf numFmtId="0" fontId="9" fillId="33" borderId="2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0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top"/>
    </xf>
    <xf numFmtId="0" fontId="5" fillId="35" borderId="13" xfId="0" applyFont="1" applyFill="1" applyBorder="1" applyAlignment="1">
      <alignment horizontal="center" vertical="top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workbookViewId="0" topLeftCell="A88">
      <selection activeCell="D46" sqref="D46"/>
    </sheetView>
  </sheetViews>
  <sheetFormatPr defaultColWidth="11.28125" defaultRowHeight="12.75"/>
  <cols>
    <col min="1" max="1" width="3.00390625" style="1" customWidth="1"/>
    <col min="2" max="2" width="6.00390625" style="1" customWidth="1"/>
    <col min="3" max="3" width="2.57421875" style="1" customWidth="1"/>
    <col min="4" max="4" width="30.8515625" style="1" customWidth="1"/>
    <col min="5" max="5" width="10.00390625" style="1" customWidth="1"/>
    <col min="6" max="8" width="11.28125" style="1" customWidth="1"/>
    <col min="9" max="9" width="15.140625" style="1" customWidth="1"/>
    <col min="10" max="10" width="13.421875" style="1" customWidth="1"/>
    <col min="11" max="11" width="13.140625" style="1" customWidth="1"/>
    <col min="12" max="16384" width="11.28125" style="1" customWidth="1"/>
  </cols>
  <sheetData>
    <row r="1" ht="19.5" customHeight="1">
      <c r="D1"/>
    </row>
    <row r="2" spans="3:11" ht="0.75" customHeight="1">
      <c r="C2" s="69"/>
      <c r="D2" s="69"/>
      <c r="E2" s="69"/>
      <c r="F2" s="69"/>
      <c r="G2" s="69"/>
      <c r="H2" s="69"/>
      <c r="I2" s="69"/>
      <c r="J2" s="69"/>
      <c r="K2" s="69"/>
    </row>
    <row r="3" spans="3:11" ht="6.75" customHeight="1">
      <c r="C3" s="69"/>
      <c r="D3" s="69"/>
      <c r="E3" s="69"/>
      <c r="F3" s="69"/>
      <c r="G3" s="69"/>
      <c r="H3" s="69"/>
      <c r="I3" s="69"/>
      <c r="J3" s="69"/>
      <c r="K3" s="69"/>
    </row>
    <row r="4" spans="3:11" ht="25.5" customHeight="1">
      <c r="C4" s="79" t="s">
        <v>48</v>
      </c>
      <c r="D4" s="80"/>
      <c r="E4" s="80"/>
      <c r="F4" s="80"/>
      <c r="G4" s="80"/>
      <c r="H4" s="80"/>
      <c r="I4" s="80"/>
      <c r="J4" s="80"/>
      <c r="K4" s="80"/>
    </row>
    <row r="5" spans="1:11" ht="28.5" customHeight="1">
      <c r="A5" s="48" t="s">
        <v>0</v>
      </c>
      <c r="B5" s="49" t="s">
        <v>1</v>
      </c>
      <c r="C5" s="49"/>
      <c r="D5" s="56" t="s">
        <v>2</v>
      </c>
      <c r="E5" s="74" t="s">
        <v>39</v>
      </c>
      <c r="F5" s="70" t="s">
        <v>3</v>
      </c>
      <c r="G5" s="76" t="s">
        <v>50</v>
      </c>
      <c r="H5" s="77"/>
      <c r="I5" s="77"/>
      <c r="J5" s="77"/>
      <c r="K5" s="78"/>
    </row>
    <row r="6" spans="1:11" ht="13.5" customHeight="1">
      <c r="A6" s="48"/>
      <c r="B6" s="49"/>
      <c r="C6" s="49"/>
      <c r="D6" s="57"/>
      <c r="E6" s="75"/>
      <c r="F6" s="70"/>
      <c r="G6" s="76" t="s">
        <v>4</v>
      </c>
      <c r="H6" s="77"/>
      <c r="I6" s="77"/>
      <c r="J6" s="21"/>
      <c r="K6" s="22"/>
    </row>
    <row r="7" spans="1:12" ht="12.75">
      <c r="A7" s="48"/>
      <c r="B7" s="49"/>
      <c r="C7" s="49"/>
      <c r="D7" s="58"/>
      <c r="E7" s="75"/>
      <c r="F7" s="70"/>
      <c r="G7" s="20" t="s">
        <v>40</v>
      </c>
      <c r="H7" s="20" t="s">
        <v>41</v>
      </c>
      <c r="I7" s="20" t="s">
        <v>42</v>
      </c>
      <c r="J7" s="23" t="s">
        <v>5</v>
      </c>
      <c r="K7" s="24" t="s">
        <v>6</v>
      </c>
      <c r="L7" s="2"/>
    </row>
    <row r="8" spans="1:11" ht="41.25" customHeight="1">
      <c r="A8" s="52">
        <v>1</v>
      </c>
      <c r="B8" s="81">
        <v>60016</v>
      </c>
      <c r="C8" s="71" t="s">
        <v>19</v>
      </c>
      <c r="D8" s="72"/>
      <c r="E8" s="73"/>
      <c r="F8" s="4">
        <f aca="true" t="shared" si="0" ref="F8:K8">SUM(F9:F16)</f>
        <v>4956300</v>
      </c>
      <c r="G8" s="4">
        <f t="shared" si="0"/>
        <v>2449500</v>
      </c>
      <c r="H8" s="4">
        <f t="shared" si="0"/>
        <v>0</v>
      </c>
      <c r="I8" s="4">
        <f t="shared" si="0"/>
        <v>2449500</v>
      </c>
      <c r="J8" s="4">
        <f t="shared" si="0"/>
        <v>1099500</v>
      </c>
      <c r="K8" s="4">
        <f t="shared" si="0"/>
        <v>1350000</v>
      </c>
    </row>
    <row r="9" spans="1:11" ht="40.5" customHeight="1">
      <c r="A9" s="53"/>
      <c r="B9" s="82"/>
      <c r="C9" s="14" t="s">
        <v>20</v>
      </c>
      <c r="D9" s="3" t="s">
        <v>36</v>
      </c>
      <c r="E9" s="14" t="s">
        <v>21</v>
      </c>
      <c r="F9" s="27">
        <v>556600</v>
      </c>
      <c r="G9" s="27">
        <f aca="true" t="shared" si="1" ref="G9:I14">SUM(H9:I9)</f>
        <v>0</v>
      </c>
      <c r="H9" s="27">
        <v>0</v>
      </c>
      <c r="I9" s="27">
        <f t="shared" si="1"/>
        <v>0</v>
      </c>
      <c r="J9" s="27">
        <v>0</v>
      </c>
      <c r="K9" s="27">
        <v>0</v>
      </c>
    </row>
    <row r="10" spans="1:11" ht="39.75" customHeight="1">
      <c r="A10" s="53"/>
      <c r="B10" s="82"/>
      <c r="C10" s="14" t="s">
        <v>22</v>
      </c>
      <c r="D10" s="3" t="s">
        <v>31</v>
      </c>
      <c r="E10" s="14" t="s">
        <v>21</v>
      </c>
      <c r="F10" s="27">
        <v>864500</v>
      </c>
      <c r="G10" s="27">
        <f t="shared" si="1"/>
        <v>509000</v>
      </c>
      <c r="H10" s="27">
        <v>0</v>
      </c>
      <c r="I10" s="27">
        <f t="shared" si="1"/>
        <v>509000</v>
      </c>
      <c r="J10" s="27">
        <v>254500</v>
      </c>
      <c r="K10" s="27">
        <v>254500</v>
      </c>
    </row>
    <row r="11" spans="1:11" ht="54.75" customHeight="1">
      <c r="A11" s="53"/>
      <c r="B11" s="82"/>
      <c r="C11" s="14" t="s">
        <v>23</v>
      </c>
      <c r="D11" s="3" t="s">
        <v>43</v>
      </c>
      <c r="E11" s="14" t="s">
        <v>21</v>
      </c>
      <c r="F11" s="27">
        <v>401900</v>
      </c>
      <c r="G11" s="27">
        <f t="shared" si="1"/>
        <v>0</v>
      </c>
      <c r="H11" s="27">
        <v>0</v>
      </c>
      <c r="I11" s="27">
        <f t="shared" si="1"/>
        <v>0</v>
      </c>
      <c r="J11" s="27">
        <v>0</v>
      </c>
      <c r="K11" s="27">
        <v>0</v>
      </c>
    </row>
    <row r="12" spans="1:11" ht="39.75" customHeight="1">
      <c r="A12" s="53"/>
      <c r="B12" s="82"/>
      <c r="C12" s="14" t="s">
        <v>24</v>
      </c>
      <c r="D12" s="3" t="s">
        <v>34</v>
      </c>
      <c r="E12" s="14" t="s">
        <v>21</v>
      </c>
      <c r="F12" s="27">
        <v>268800</v>
      </c>
      <c r="G12" s="27">
        <f t="shared" si="1"/>
        <v>250000</v>
      </c>
      <c r="H12" s="27">
        <v>0</v>
      </c>
      <c r="I12" s="27">
        <f t="shared" si="1"/>
        <v>250000</v>
      </c>
      <c r="J12" s="27">
        <v>125000</v>
      </c>
      <c r="K12" s="27">
        <v>125000</v>
      </c>
    </row>
    <row r="13" spans="1:11" ht="44.25" customHeight="1">
      <c r="A13" s="53"/>
      <c r="B13" s="82"/>
      <c r="C13" s="14" t="s">
        <v>25</v>
      </c>
      <c r="D13" s="3" t="s">
        <v>32</v>
      </c>
      <c r="E13" s="14" t="s">
        <v>21</v>
      </c>
      <c r="F13" s="27">
        <v>330400</v>
      </c>
      <c r="G13" s="27">
        <f t="shared" si="1"/>
        <v>0</v>
      </c>
      <c r="H13" s="27">
        <v>0</v>
      </c>
      <c r="I13" s="27">
        <f t="shared" si="1"/>
        <v>0</v>
      </c>
      <c r="J13" s="27">
        <v>0</v>
      </c>
      <c r="K13" s="27">
        <v>0</v>
      </c>
    </row>
    <row r="14" spans="1:11" ht="63" customHeight="1">
      <c r="A14" s="53"/>
      <c r="B14" s="82"/>
      <c r="C14" s="14" t="s">
        <v>26</v>
      </c>
      <c r="D14" s="3" t="s">
        <v>27</v>
      </c>
      <c r="E14" s="14" t="s">
        <v>21</v>
      </c>
      <c r="F14" s="27">
        <v>243300</v>
      </c>
      <c r="G14" s="27">
        <f t="shared" si="1"/>
        <v>200000</v>
      </c>
      <c r="H14" s="27">
        <v>0</v>
      </c>
      <c r="I14" s="27">
        <f t="shared" si="1"/>
        <v>200000</v>
      </c>
      <c r="J14" s="27">
        <v>100000</v>
      </c>
      <c r="K14" s="27">
        <v>100000</v>
      </c>
    </row>
    <row r="15" spans="1:12" ht="53.25" customHeight="1">
      <c r="A15" s="54"/>
      <c r="B15" s="53"/>
      <c r="C15" s="5" t="s">
        <v>28</v>
      </c>
      <c r="D15" s="3" t="s">
        <v>33</v>
      </c>
      <c r="E15" s="14" t="s">
        <v>21</v>
      </c>
      <c r="F15" s="27">
        <v>950800</v>
      </c>
      <c r="G15" s="27">
        <v>150500</v>
      </c>
      <c r="H15" s="27">
        <v>0</v>
      </c>
      <c r="I15" s="27">
        <f>SUM(J15:K15)</f>
        <v>150500</v>
      </c>
      <c r="J15" s="27">
        <v>75250</v>
      </c>
      <c r="K15" s="28">
        <v>75250</v>
      </c>
      <c r="L15" s="19"/>
    </row>
    <row r="16" spans="1:11" ht="49.5" customHeight="1">
      <c r="A16" s="55"/>
      <c r="B16" s="83"/>
      <c r="C16" s="5" t="s">
        <v>29</v>
      </c>
      <c r="D16" s="3" t="s">
        <v>30</v>
      </c>
      <c r="E16" s="14" t="s">
        <v>21</v>
      </c>
      <c r="F16" s="27">
        <v>1340000</v>
      </c>
      <c r="G16" s="27">
        <v>1340000</v>
      </c>
      <c r="H16" s="27">
        <v>0</v>
      </c>
      <c r="I16" s="27">
        <f>SUM(J16:K16)</f>
        <v>1340000</v>
      </c>
      <c r="J16" s="27">
        <v>544750</v>
      </c>
      <c r="K16" s="27">
        <v>795250</v>
      </c>
    </row>
    <row r="17" spans="1:11" ht="49.5" customHeight="1">
      <c r="A17" s="32">
        <v>2</v>
      </c>
      <c r="B17" s="84">
        <v>60016</v>
      </c>
      <c r="C17" s="85"/>
      <c r="D17" s="3" t="s">
        <v>53</v>
      </c>
      <c r="E17" s="14">
        <v>2012</v>
      </c>
      <c r="F17" s="27">
        <v>60000</v>
      </c>
      <c r="G17" s="27">
        <v>60000</v>
      </c>
      <c r="H17" s="27">
        <v>0</v>
      </c>
      <c r="I17" s="27">
        <f>SUM(J17:K17)</f>
        <v>60000</v>
      </c>
      <c r="J17" s="27">
        <v>60000</v>
      </c>
      <c r="K17" s="27">
        <v>0</v>
      </c>
    </row>
    <row r="18" spans="1:11" ht="19.5" customHeight="1">
      <c r="A18" s="15"/>
      <c r="B18" s="65" t="s">
        <v>7</v>
      </c>
      <c r="C18" s="65"/>
      <c r="D18" s="59" t="s">
        <v>8</v>
      </c>
      <c r="E18" s="59"/>
      <c r="F18" s="6">
        <f aca="true" t="shared" si="2" ref="F18:K18">SUM(F8,F17)</f>
        <v>5016300</v>
      </c>
      <c r="G18" s="6">
        <f t="shared" si="2"/>
        <v>2509500</v>
      </c>
      <c r="H18" s="6">
        <f>SUM(H8,H17)</f>
        <v>0</v>
      </c>
      <c r="I18" s="6">
        <f t="shared" si="2"/>
        <v>2509500</v>
      </c>
      <c r="J18" s="6">
        <f t="shared" si="2"/>
        <v>1159500</v>
      </c>
      <c r="K18" s="6">
        <f t="shared" si="2"/>
        <v>1350000</v>
      </c>
    </row>
    <row r="19" spans="1:11" ht="28.5" customHeight="1">
      <c r="A19" s="35">
        <v>3</v>
      </c>
      <c r="B19" s="67">
        <v>63003</v>
      </c>
      <c r="C19" s="68"/>
      <c r="D19" s="36" t="s">
        <v>16</v>
      </c>
      <c r="E19" s="34" t="s">
        <v>17</v>
      </c>
      <c r="F19" s="37">
        <v>6100000</v>
      </c>
      <c r="G19" s="37">
        <f>SUM(I19)</f>
        <v>1013000</v>
      </c>
      <c r="H19" s="37">
        <v>0</v>
      </c>
      <c r="I19" s="37">
        <f>SUM(J19:K19)</f>
        <v>1013000</v>
      </c>
      <c r="J19" s="37">
        <v>502000</v>
      </c>
      <c r="K19" s="37">
        <v>511000</v>
      </c>
    </row>
    <row r="20" spans="1:11" ht="40.5" customHeight="1">
      <c r="A20" s="39">
        <v>4</v>
      </c>
      <c r="B20" s="43">
        <v>63003</v>
      </c>
      <c r="C20" s="44"/>
      <c r="D20" s="42" t="s">
        <v>55</v>
      </c>
      <c r="E20" s="40">
        <v>2012</v>
      </c>
      <c r="F20" s="41">
        <v>60000</v>
      </c>
      <c r="G20" s="41">
        <v>60000</v>
      </c>
      <c r="H20" s="41">
        <v>0</v>
      </c>
      <c r="I20" s="41">
        <f>SUM(J20:K20)</f>
        <v>60000</v>
      </c>
      <c r="J20" s="41">
        <v>60000</v>
      </c>
      <c r="K20" s="41">
        <v>0</v>
      </c>
    </row>
    <row r="21" spans="1:11" ht="18.75" customHeight="1">
      <c r="A21" s="33"/>
      <c r="B21" s="61" t="s">
        <v>7</v>
      </c>
      <c r="C21" s="61"/>
      <c r="D21" s="66" t="s">
        <v>9</v>
      </c>
      <c r="E21" s="66"/>
      <c r="F21" s="38">
        <f aca="true" t="shared" si="3" ref="F21:K21">SUM(F19:F20)</f>
        <v>6160000</v>
      </c>
      <c r="G21" s="38">
        <f t="shared" si="3"/>
        <v>1073000</v>
      </c>
      <c r="H21" s="38">
        <f t="shared" si="3"/>
        <v>0</v>
      </c>
      <c r="I21" s="38">
        <f t="shared" si="3"/>
        <v>1073000</v>
      </c>
      <c r="J21" s="38">
        <f t="shared" si="3"/>
        <v>562000</v>
      </c>
      <c r="K21" s="38">
        <f t="shared" si="3"/>
        <v>511000</v>
      </c>
    </row>
    <row r="22" spans="1:11" ht="38.25" customHeight="1">
      <c r="A22" s="16">
        <v>5</v>
      </c>
      <c r="B22" s="62">
        <v>70005</v>
      </c>
      <c r="C22" s="63"/>
      <c r="D22" s="17" t="s">
        <v>44</v>
      </c>
      <c r="E22" s="18" t="s">
        <v>38</v>
      </c>
      <c r="F22" s="25">
        <v>950000</v>
      </c>
      <c r="G22" s="25">
        <f>SUM(I22)</f>
        <v>913400</v>
      </c>
      <c r="H22" s="25">
        <v>0</v>
      </c>
      <c r="I22" s="25">
        <f>SUM(J22:K22)</f>
        <v>913400</v>
      </c>
      <c r="J22" s="25">
        <v>570800</v>
      </c>
      <c r="K22" s="25">
        <v>342600</v>
      </c>
    </row>
    <row r="23" spans="1:11" ht="21.75" customHeight="1">
      <c r="A23" s="8"/>
      <c r="B23" s="64" t="s">
        <v>7</v>
      </c>
      <c r="C23" s="64"/>
      <c r="D23" s="60" t="s">
        <v>37</v>
      </c>
      <c r="E23" s="60"/>
      <c r="F23" s="9">
        <f aca="true" t="shared" si="4" ref="F23:K23">SUM(F22)</f>
        <v>950000</v>
      </c>
      <c r="G23" s="9">
        <f t="shared" si="4"/>
        <v>913400</v>
      </c>
      <c r="H23" s="9">
        <f t="shared" si="4"/>
        <v>0</v>
      </c>
      <c r="I23" s="9">
        <f t="shared" si="4"/>
        <v>913400</v>
      </c>
      <c r="J23" s="9">
        <f t="shared" si="4"/>
        <v>570800</v>
      </c>
      <c r="K23" s="9">
        <f t="shared" si="4"/>
        <v>342600</v>
      </c>
    </row>
    <row r="24" spans="1:11" ht="28.5" customHeight="1">
      <c r="A24" s="7">
        <v>6</v>
      </c>
      <c r="B24" s="46">
        <v>71004</v>
      </c>
      <c r="C24" s="46"/>
      <c r="D24" s="3" t="s">
        <v>10</v>
      </c>
      <c r="E24" s="14" t="s">
        <v>17</v>
      </c>
      <c r="F24" s="27">
        <v>170000</v>
      </c>
      <c r="G24" s="27">
        <f>SUM(I24)</f>
        <v>87500</v>
      </c>
      <c r="H24" s="27">
        <v>0</v>
      </c>
      <c r="I24" s="27">
        <f>SUM(J24:K24)</f>
        <v>87500</v>
      </c>
      <c r="J24" s="27">
        <v>87500</v>
      </c>
      <c r="K24" s="27">
        <v>0</v>
      </c>
    </row>
    <row r="25" spans="1:11" ht="26.25" customHeight="1">
      <c r="A25" s="7">
        <v>7</v>
      </c>
      <c r="B25" s="46">
        <v>71035</v>
      </c>
      <c r="C25" s="46"/>
      <c r="D25" s="3" t="s">
        <v>18</v>
      </c>
      <c r="E25" s="14" t="s">
        <v>12</v>
      </c>
      <c r="F25" s="27">
        <v>250000</v>
      </c>
      <c r="G25" s="27">
        <f>SUM(I25)</f>
        <v>40000</v>
      </c>
      <c r="H25" s="27">
        <v>0</v>
      </c>
      <c r="I25" s="27">
        <f>SUM(J25:K25)</f>
        <v>40000</v>
      </c>
      <c r="J25" s="27">
        <v>40000</v>
      </c>
      <c r="K25" s="27">
        <v>0</v>
      </c>
    </row>
    <row r="26" spans="1:11" ht="24" customHeight="1">
      <c r="A26" s="8"/>
      <c r="B26" s="47" t="s">
        <v>7</v>
      </c>
      <c r="C26" s="47"/>
      <c r="D26" s="45" t="s">
        <v>11</v>
      </c>
      <c r="E26" s="45"/>
      <c r="F26" s="9">
        <f>SUM(F24:F25)</f>
        <v>420000</v>
      </c>
      <c r="G26" s="9">
        <f>SUM(G24:G25)</f>
        <v>127500</v>
      </c>
      <c r="H26" s="9">
        <f>SUM(H24:H25)</f>
        <v>0</v>
      </c>
      <c r="I26" s="9">
        <f>SUM(I24:I25)</f>
        <v>127500</v>
      </c>
      <c r="J26" s="9">
        <f>SUM(J24:J25)</f>
        <v>127500</v>
      </c>
      <c r="K26" s="9">
        <f>SUM(K25)</f>
        <v>0</v>
      </c>
    </row>
    <row r="27" spans="1:11" ht="31.5" customHeight="1">
      <c r="A27" s="16">
        <v>8</v>
      </c>
      <c r="B27" s="87">
        <v>75023</v>
      </c>
      <c r="C27" s="88"/>
      <c r="D27" s="3" t="s">
        <v>51</v>
      </c>
      <c r="E27" s="30">
        <v>2012</v>
      </c>
      <c r="F27" s="31">
        <v>10000</v>
      </c>
      <c r="G27" s="31">
        <v>10000</v>
      </c>
      <c r="H27" s="31">
        <v>0</v>
      </c>
      <c r="I27" s="31">
        <v>10000</v>
      </c>
      <c r="J27" s="31">
        <v>10000</v>
      </c>
      <c r="K27" s="29">
        <v>0</v>
      </c>
    </row>
    <row r="28" spans="1:11" ht="28.5" customHeight="1">
      <c r="A28" s="7">
        <v>9</v>
      </c>
      <c r="B28" s="46">
        <v>75075</v>
      </c>
      <c r="C28" s="46"/>
      <c r="D28" s="3" t="s">
        <v>52</v>
      </c>
      <c r="E28" s="5">
        <v>2012</v>
      </c>
      <c r="F28" s="4">
        <v>75000</v>
      </c>
      <c r="G28" s="4">
        <v>75000</v>
      </c>
      <c r="H28" s="4">
        <v>0</v>
      </c>
      <c r="I28" s="4">
        <f>SUM(J28:K28)</f>
        <v>75000</v>
      </c>
      <c r="J28" s="4">
        <v>25000</v>
      </c>
      <c r="K28" s="4">
        <v>50000</v>
      </c>
    </row>
    <row r="29" spans="1:11" ht="21.75" customHeight="1">
      <c r="A29" s="8"/>
      <c r="B29" s="47" t="s">
        <v>7</v>
      </c>
      <c r="C29" s="47"/>
      <c r="D29" s="60" t="s">
        <v>13</v>
      </c>
      <c r="E29" s="60"/>
      <c r="F29" s="9">
        <f aca="true" t="shared" si="5" ref="F29:K29">SUM(F27:F28)</f>
        <v>85000</v>
      </c>
      <c r="G29" s="9">
        <f t="shared" si="5"/>
        <v>85000</v>
      </c>
      <c r="H29" s="9">
        <f t="shared" si="5"/>
        <v>0</v>
      </c>
      <c r="I29" s="9">
        <f t="shared" si="5"/>
        <v>85000</v>
      </c>
      <c r="J29" s="9">
        <f t="shared" si="5"/>
        <v>35000</v>
      </c>
      <c r="K29" s="9">
        <f t="shared" si="5"/>
        <v>50000</v>
      </c>
    </row>
    <row r="30" spans="1:11" ht="27.75" customHeight="1">
      <c r="A30" s="16"/>
      <c r="B30" s="87">
        <v>80101</v>
      </c>
      <c r="C30" s="88"/>
      <c r="D30" s="26" t="s">
        <v>58</v>
      </c>
      <c r="E30" s="30">
        <v>2012</v>
      </c>
      <c r="F30" s="31">
        <v>100000</v>
      </c>
      <c r="G30" s="31">
        <v>0</v>
      </c>
      <c r="H30" s="31">
        <v>100000</v>
      </c>
      <c r="I30" s="31">
        <f>SUM(J30:K30)</f>
        <v>100000</v>
      </c>
      <c r="J30" s="31">
        <v>20000</v>
      </c>
      <c r="K30" s="31">
        <v>80000</v>
      </c>
    </row>
    <row r="31" spans="1:11" ht="21.75" customHeight="1">
      <c r="A31" s="8"/>
      <c r="B31" s="47" t="s">
        <v>7</v>
      </c>
      <c r="C31" s="47"/>
      <c r="D31" s="45" t="s">
        <v>57</v>
      </c>
      <c r="E31" s="45"/>
      <c r="F31" s="9">
        <f aca="true" t="shared" si="6" ref="F31:K31">SUM(F30)</f>
        <v>100000</v>
      </c>
      <c r="G31" s="9">
        <f t="shared" si="6"/>
        <v>0</v>
      </c>
      <c r="H31" s="9">
        <f t="shared" si="6"/>
        <v>100000</v>
      </c>
      <c r="I31" s="9">
        <f t="shared" si="6"/>
        <v>100000</v>
      </c>
      <c r="J31" s="9">
        <f t="shared" si="6"/>
        <v>20000</v>
      </c>
      <c r="K31" s="9">
        <f t="shared" si="6"/>
        <v>80000</v>
      </c>
    </row>
    <row r="32" spans="1:11" ht="27" customHeight="1">
      <c r="A32" s="16">
        <v>11</v>
      </c>
      <c r="B32" s="87">
        <v>85219</v>
      </c>
      <c r="C32" s="92"/>
      <c r="D32" s="26" t="s">
        <v>54</v>
      </c>
      <c r="E32" s="18" t="s">
        <v>49</v>
      </c>
      <c r="F32" s="25">
        <v>700000</v>
      </c>
      <c r="G32" s="25">
        <v>40000</v>
      </c>
      <c r="H32" s="25">
        <v>0</v>
      </c>
      <c r="I32" s="25">
        <f>SUM(J32:K32)</f>
        <v>40000</v>
      </c>
      <c r="J32" s="25">
        <v>40000</v>
      </c>
      <c r="K32" s="25">
        <v>0</v>
      </c>
    </row>
    <row r="33" spans="1:11" ht="15.75" customHeight="1">
      <c r="A33" s="8"/>
      <c r="B33" s="47" t="s">
        <v>7</v>
      </c>
      <c r="C33" s="47"/>
      <c r="D33" s="45" t="s">
        <v>35</v>
      </c>
      <c r="E33" s="45"/>
      <c r="F33" s="9">
        <f>SUM(F32:F32)</f>
        <v>700000</v>
      </c>
      <c r="G33" s="9">
        <f>SUM(G32)</f>
        <v>40000</v>
      </c>
      <c r="H33" s="9">
        <f>SUM(H32)</f>
        <v>0</v>
      </c>
      <c r="I33" s="9">
        <f>SUM(I32:I32)</f>
        <v>40000</v>
      </c>
      <c r="J33" s="9">
        <f>SUM(J32:J32)</f>
        <v>40000</v>
      </c>
      <c r="K33" s="9">
        <f>SUM(K32:K32)</f>
        <v>0</v>
      </c>
    </row>
    <row r="34" spans="1:11" ht="52.5" customHeight="1">
      <c r="A34" s="16">
        <v>12</v>
      </c>
      <c r="B34" s="50">
        <v>90001</v>
      </c>
      <c r="C34" s="51"/>
      <c r="D34" s="17" t="s">
        <v>45</v>
      </c>
      <c r="E34" s="18" t="s">
        <v>38</v>
      </c>
      <c r="F34" s="25">
        <v>1564690</v>
      </c>
      <c r="G34" s="25">
        <v>600500</v>
      </c>
      <c r="H34" s="25">
        <v>0</v>
      </c>
      <c r="I34" s="25">
        <f>SUM(J34:K34)</f>
        <v>600500</v>
      </c>
      <c r="J34" s="25">
        <v>600500</v>
      </c>
      <c r="K34" s="25">
        <v>0</v>
      </c>
    </row>
    <row r="35" spans="1:11" ht="52.5" customHeight="1">
      <c r="A35" s="16">
        <v>13</v>
      </c>
      <c r="B35" s="50">
        <v>90001</v>
      </c>
      <c r="C35" s="86"/>
      <c r="D35" s="17" t="s">
        <v>47</v>
      </c>
      <c r="E35" s="18" t="s">
        <v>46</v>
      </c>
      <c r="F35" s="25">
        <v>5550000</v>
      </c>
      <c r="G35" s="25">
        <v>250000</v>
      </c>
      <c r="H35" s="25">
        <v>-60000</v>
      </c>
      <c r="I35" s="25">
        <f>SUM(J35:K35)</f>
        <v>190000</v>
      </c>
      <c r="J35" s="25">
        <v>0</v>
      </c>
      <c r="K35" s="25">
        <v>190000</v>
      </c>
    </row>
    <row r="36" spans="1:11" ht="52.5" customHeight="1">
      <c r="A36" s="16">
        <v>14</v>
      </c>
      <c r="B36" s="89">
        <v>90078</v>
      </c>
      <c r="C36" s="90"/>
      <c r="D36" s="17" t="s">
        <v>56</v>
      </c>
      <c r="E36" s="18">
        <v>2012</v>
      </c>
      <c r="F36" s="25">
        <v>130000</v>
      </c>
      <c r="G36" s="25">
        <v>0</v>
      </c>
      <c r="H36" s="25">
        <v>130000</v>
      </c>
      <c r="I36" s="25">
        <v>130000</v>
      </c>
      <c r="J36" s="25">
        <v>40000</v>
      </c>
      <c r="K36" s="25">
        <v>90000</v>
      </c>
    </row>
    <row r="37" spans="1:11" ht="27" customHeight="1">
      <c r="A37" s="7"/>
      <c r="B37" s="47" t="s">
        <v>7</v>
      </c>
      <c r="C37" s="47"/>
      <c r="D37" s="45" t="s">
        <v>14</v>
      </c>
      <c r="E37" s="45"/>
      <c r="F37" s="9">
        <f>SUM(F32:F36)</f>
        <v>8644690</v>
      </c>
      <c r="G37" s="9">
        <f>SUM(G34:G36)</f>
        <v>850500</v>
      </c>
      <c r="H37" s="9">
        <f>SUM(H34:H36)</f>
        <v>70000</v>
      </c>
      <c r="I37" s="9">
        <f>SUM(I34:I36)</f>
        <v>920500</v>
      </c>
      <c r="J37" s="9">
        <f>SUM(J34:J36)</f>
        <v>640500</v>
      </c>
      <c r="K37" s="9">
        <f>SUM(K34:K36)</f>
        <v>280000</v>
      </c>
    </row>
    <row r="38" spans="1:11" ht="31.5" customHeight="1">
      <c r="A38" s="10"/>
      <c r="B38" s="91"/>
      <c r="C38" s="91"/>
      <c r="D38" s="11"/>
      <c r="E38" s="12" t="s">
        <v>15</v>
      </c>
      <c r="F38" s="13">
        <f aca="true" t="shared" si="7" ref="F38:K38">SUM(F18,F21,F31,F22,F26,F29,F37,F33,)</f>
        <v>22075990</v>
      </c>
      <c r="G38" s="13">
        <f t="shared" si="7"/>
        <v>5598900</v>
      </c>
      <c r="H38" s="13">
        <f t="shared" si="7"/>
        <v>170000</v>
      </c>
      <c r="I38" s="13">
        <f t="shared" si="7"/>
        <v>5768900</v>
      </c>
      <c r="J38" s="13">
        <f t="shared" si="7"/>
        <v>3155300</v>
      </c>
      <c r="K38" s="13">
        <f t="shared" si="7"/>
        <v>2613600</v>
      </c>
    </row>
    <row r="40" ht="12.75">
      <c r="D40"/>
    </row>
  </sheetData>
  <sheetProtection/>
  <mergeCells count="42">
    <mergeCell ref="D31:E31"/>
    <mergeCell ref="B30:C30"/>
    <mergeCell ref="B38:C38"/>
    <mergeCell ref="B28:C28"/>
    <mergeCell ref="B29:C29"/>
    <mergeCell ref="B32:C32"/>
    <mergeCell ref="B26:C26"/>
    <mergeCell ref="B35:C35"/>
    <mergeCell ref="B37:C37"/>
    <mergeCell ref="B27:C27"/>
    <mergeCell ref="B36:C36"/>
    <mergeCell ref="B31:C31"/>
    <mergeCell ref="B19:C19"/>
    <mergeCell ref="C2:K3"/>
    <mergeCell ref="F5:F7"/>
    <mergeCell ref="C8:E8"/>
    <mergeCell ref="E5:E7"/>
    <mergeCell ref="G6:I6"/>
    <mergeCell ref="G5:K5"/>
    <mergeCell ref="C4:K4"/>
    <mergeCell ref="B8:B16"/>
    <mergeCell ref="B17:C17"/>
    <mergeCell ref="D5:D7"/>
    <mergeCell ref="D18:E18"/>
    <mergeCell ref="D23:E23"/>
    <mergeCell ref="D29:E29"/>
    <mergeCell ref="B21:C21"/>
    <mergeCell ref="B22:C22"/>
    <mergeCell ref="B23:C23"/>
    <mergeCell ref="B18:C18"/>
    <mergeCell ref="D21:E21"/>
    <mergeCell ref="D26:E26"/>
    <mergeCell ref="B20:C20"/>
    <mergeCell ref="D37:E37"/>
    <mergeCell ref="B25:C25"/>
    <mergeCell ref="D33:E33"/>
    <mergeCell ref="B33:C33"/>
    <mergeCell ref="A5:A7"/>
    <mergeCell ref="B5:C7"/>
    <mergeCell ref="B34:C34"/>
    <mergeCell ref="A8:A16"/>
    <mergeCell ref="B24:C24"/>
  </mergeCells>
  <printOptions/>
  <pageMargins left="0.7875" right="0.7875" top="0.9270833333333334" bottom="0.945138888888889" header="0.28125" footer="0.39375"/>
  <pageSetup firstPageNumber="1" useFirstPageNumber="1" horizontalDpi="600" verticalDpi="600" orientation="landscape" paperSize="9" r:id="rId1"/>
  <headerFooter alignWithMargins="0">
    <oddHeader xml:space="preserve">&amp;C
&amp;R&amp;8
Załącznik nr 4 do Uchwały Nr XV/81/12 Rady Miasta Jedlina-Zdrój z dnia 28 marca 2012r.
Załącznik nr 5 do Uchwały Nr  XIII/68/11 Rady Miasta Jedlina-Zdrój z dnia 30 grudnia 2011r.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2012-03-15T11:22:02Z</cp:lastPrinted>
  <dcterms:created xsi:type="dcterms:W3CDTF">2008-11-06T18:11:50Z</dcterms:created>
  <dcterms:modified xsi:type="dcterms:W3CDTF">2012-03-30T10:50:20Z</dcterms:modified>
  <cp:category/>
  <cp:version/>
  <cp:contentType/>
  <cp:contentStatus/>
</cp:coreProperties>
</file>