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_2_Przedsięwzięcia" sheetId="1" r:id="rId1"/>
  </sheets>
  <definedNames>
    <definedName name="Excel_BuiltIn_Print_Area_1">#REF!</definedName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<sst xmlns="http://schemas.openxmlformats.org/spreadsheetml/2006/main" count="282" uniqueCount="64">
  <si>
    <t>załącznik nr 2 do uchwały w sprawie wieloletniej prognozy finansowej Gminy Jedlina-Zdrój</t>
  </si>
  <si>
    <t>PRZEDSIĘWZIĘCIA REALIZOWANE W LATACH 2011 - 2023</t>
  </si>
  <si>
    <t>Lp.</t>
  </si>
  <si>
    <t>Wyszczególnienie</t>
  </si>
  <si>
    <t>Jednostka odpowiedzialna lub koordynująca</t>
  </si>
  <si>
    <t>Okres realizacji (programu, zadania, umowy)</t>
  </si>
  <si>
    <t>Łączne nakłady finansowe</t>
  </si>
  <si>
    <t>Limity wydatków w poszczególnych latach</t>
  </si>
  <si>
    <t>Limit zobowiązań</t>
  </si>
  <si>
    <t>od</t>
  </si>
  <si>
    <t>do</t>
  </si>
  <si>
    <t>2011 rok</t>
  </si>
  <si>
    <t>2012 rok</t>
  </si>
  <si>
    <t>2013 rok</t>
  </si>
  <si>
    <t>2014 rok</t>
  </si>
  <si>
    <t>2015 rok</t>
  </si>
  <si>
    <t>2016 rok</t>
  </si>
  <si>
    <t>2017 rok</t>
  </si>
  <si>
    <t>2018 rok</t>
  </si>
  <si>
    <t>2019 rok</t>
  </si>
  <si>
    <t>2020 rok</t>
  </si>
  <si>
    <t>1.</t>
  </si>
  <si>
    <t>Wieloletnie programy, projekty lub zadania razem, z tego:</t>
  </si>
  <si>
    <t>x</t>
  </si>
  <si>
    <t>1.1.</t>
  </si>
  <si>
    <t>- wydatki bieżące</t>
  </si>
  <si>
    <t>1.2.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</si>
  <si>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</si>
  <si>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</si>
  <si>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</si>
  <si>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</si>
  <si>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 xml:space="preserve">  z tego:</t>
  </si>
  <si>
    <t>1)</t>
  </si>
  <si>
    <t>Regionalny Program Operacyjny (RPO) Priorytet 3 "Rozwój infrastruktury drogowej na Dolnym Śląsku"</t>
  </si>
  <si>
    <t>Urząd Miasta Jedlina-Zdrój</t>
  </si>
  <si>
    <t>- wydatki majątkowe</t>
  </si>
  <si>
    <t>2)</t>
  </si>
  <si>
    <t>Regionalny Program Operacyjny (RPO) Priorytet 6 "Wykorzystanie i promocja potencjału turystycznego i kulturowego Dolnego Śląska"</t>
  </si>
  <si>
    <t>3)</t>
  </si>
  <si>
    <t>Regionalny Program Operacyjny (RPO) Priorytet 9 "Odnowa zdegradowanych obszarów na terenie Dolnego Śląska (Miasta)"</t>
  </si>
  <si>
    <t>4)</t>
  </si>
  <si>
    <t>Program Rozwoju Obszarów Wiejskich na lata 2007-2013 Oś priorytetowa (Oś3) Kod 321 Działanie :Podstawowe usługi dla gospodarki i ludności wiejskiej</t>
  </si>
  <si>
    <t>program (nazwa …. + wyszczególnienie wydatków na jego realizację)</t>
  </si>
  <si>
    <t>b)</t>
  </si>
  <si>
    <t>wieloletnie programy, projekty lub zadania związane z umowami partnerstwa publiczno-prywatnego - razem, z tego:</t>
  </si>
  <si>
    <t>c)</t>
  </si>
  <si>
    <t>wieloletnie pozostałe programy, projekty lub zadania - razem, z tego:</t>
  </si>
  <si>
    <t>program: Odwodnienie terenów inwestycyjnych gminy pomiędzy ulicami Narutowicza i Konopnickiej w Jedlinie-Zdroju.</t>
  </si>
  <si>
    <t>program: Poprawa bezpieczeństwa ruchu na drogach dojazdowych do miejsc atrakcyjnych turystycznie w Jedlinie-Zdroju w ramach Narodowego Programu Przebudowy Dróg Lokalnych na lata 2008-2011</t>
  </si>
  <si>
    <t>program: Miejscowy plan zagospodarowania przestrzennego</t>
  </si>
  <si>
    <t>program: Modernizacja Cmentarza Komunalnego w Jedlinie-Zdroju</t>
  </si>
  <si>
    <t>5)</t>
  </si>
  <si>
    <t xml:space="preserve">program: Modernizacja oświetlenia w Jedlinie-Zdroju </t>
  </si>
  <si>
    <t>6)</t>
  </si>
  <si>
    <t>program: Remont budynku Ośrodka Pomocy Społecznej w Jedlinie-Zdroju</t>
  </si>
  <si>
    <t>7)</t>
  </si>
  <si>
    <t>program: Zakup oprogramowania i urządzeń do Urzedu Miasta</t>
  </si>
  <si>
    <t>d)</t>
  </si>
  <si>
    <t>wieloletnie umowy, których realizacja w roku budżetowym i w latach następnych jest niezbędna dla zapewnienia ciągłości działania j.s.t. i których płatności przypadają w okresie dłuższym niż rok - razem, z tego:</t>
  </si>
  <si>
    <t>Umowa (nazwa+wyszczególnienie wydatków na program) …. - razem, w tym:</t>
  </si>
  <si>
    <t>e)</t>
  </si>
  <si>
    <t>wieloletnie gwarancje i poręczenia udzielane przez j.s.t. - razem - wydatki bieżące, z tego:</t>
  </si>
  <si>
    <t>Umowa poręczenia z dnia 20.04.2010r. Poręczenie pozyczki inwestycyjnej dla potrzeb projektu 2003/PL/16/P/PE/041 oczyszczanie ścieków w Wałbrzychu dla WZWiK w Wałbrzychu z NFOŚiGW w Warszawie - kwota poręczenia wraz z odsetkami zgodnie z umową 6.105.370,74 zł</t>
  </si>
  <si>
    <t>Poręczenie wekslowe (awal) za zobowiązania wystwcy weksla - Centrum Kultury w Jedlinie-Zdroju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</si>
</sst>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name val="Czcionka tekstu podstawowego"/>
      <family val="2"/>
    </font>
    <font>
      <sz val="8"/>
      <name val="Czcionka tekstu podstawowego"/>
      <family val="2"/>
    </font>
    <font>
      <sz val="10"/>
      <name val="Czcionka tekstu podstawowego"/>
      <family val="2"/>
    </font>
    <font>
      <sz val="9"/>
      <name val="Czcionka tekstu podstawowego"/>
      <family val="2"/>
    </font>
    <font>
      <sz val="9"/>
      <color indexed="8"/>
      <name val="Czcionka tekstu podstawowego"/>
      <family val="2"/>
    </font>
    <font>
      <b/>
      <sz val="1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right" vertical="center"/>
    </xf>
    <xf numFmtId="164" fontId="18" fillId="0" borderId="0" xfId="0" applyFont="1" applyBorder="1" applyAlignment="1" applyProtection="1">
      <alignment horizontal="center" vertical="center"/>
      <protection locked="0"/>
    </xf>
    <xf numFmtId="164" fontId="19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23" fillId="0" borderId="0" xfId="0" applyFont="1" applyAlignment="1">
      <alignment horizontal="center" vertical="center" wrapText="1"/>
    </xf>
    <xf numFmtId="164" fontId="24" fillId="0" borderId="10" xfId="0" applyFont="1" applyBorder="1" applyAlignment="1">
      <alignment horizontal="left" vertical="center" wrapText="1"/>
    </xf>
    <xf numFmtId="164" fontId="24" fillId="0" borderId="10" xfId="0" applyFont="1" applyBorder="1" applyAlignment="1">
      <alignment vertical="center" wrapText="1"/>
    </xf>
    <xf numFmtId="164" fontId="24" fillId="0" borderId="10" xfId="0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9" fillId="0" borderId="10" xfId="0" applyFont="1" applyBorder="1" applyAlignment="1">
      <alignment wrapText="1"/>
    </xf>
    <xf numFmtId="164" fontId="0" fillId="0" borderId="0" xfId="0" applyAlignment="1">
      <alignment wrapText="1"/>
    </xf>
    <xf numFmtId="164" fontId="24" fillId="0" borderId="10" xfId="0" applyFont="1" applyBorder="1" applyAlignment="1">
      <alignment horizontal="center" vertical="top" wrapText="1"/>
    </xf>
    <xf numFmtId="164" fontId="24" fillId="0" borderId="10" xfId="0" applyFont="1" applyBorder="1" applyAlignment="1">
      <alignment vertical="top" wrapText="1"/>
    </xf>
    <xf numFmtId="164" fontId="13" fillId="0" borderId="0" xfId="0" applyFont="1" applyAlignment="1">
      <alignment wrapText="1"/>
    </xf>
    <xf numFmtId="164" fontId="24" fillId="0" borderId="10" xfId="0" applyFont="1" applyBorder="1" applyAlignment="1" applyProtection="1">
      <alignment vertical="center" wrapText="1"/>
      <protection locked="0"/>
    </xf>
    <xf numFmtId="165" fontId="24" fillId="0" borderId="10" xfId="0" applyNumberFormat="1" applyFont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 wrapText="1"/>
    </xf>
    <xf numFmtId="164" fontId="19" fillId="0" borderId="10" xfId="0" applyFont="1" applyBorder="1" applyAlignment="1">
      <alignment vertical="center" wrapText="1"/>
    </xf>
    <xf numFmtId="164" fontId="19" fillId="0" borderId="10" xfId="0" applyFont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164" fontId="19" fillId="0" borderId="10" xfId="0" applyFont="1" applyBorder="1" applyAlignment="1" applyProtection="1">
      <alignment vertical="top" wrapText="1"/>
      <protection locked="0"/>
    </xf>
    <xf numFmtId="164" fontId="24" fillId="0" borderId="10" xfId="0" applyFont="1" applyBorder="1" applyAlignment="1" applyProtection="1">
      <alignment vertical="top" wrapText="1"/>
      <protection locked="0"/>
    </xf>
    <xf numFmtId="164" fontId="24" fillId="0" borderId="10" xfId="0" applyFont="1" applyBorder="1" applyAlignment="1" applyProtection="1">
      <alignment wrapText="1"/>
      <protection locked="0"/>
    </xf>
    <xf numFmtId="164" fontId="24" fillId="0" borderId="10" xfId="0" applyFont="1" applyBorder="1" applyAlignment="1" applyProtection="1">
      <alignment/>
      <protection locked="0"/>
    </xf>
    <xf numFmtId="164" fontId="0" fillId="0" borderId="0" xfId="0" applyAlignment="1">
      <alignment vertical="center"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/>
    </xf>
    <xf numFmtId="164" fontId="24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top" wrapText="1"/>
    </xf>
    <xf numFmtId="165" fontId="19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62" zoomScaleNormal="62" zoomScaleSheetLayoutView="100" workbookViewId="0" topLeftCell="A1">
      <selection activeCell="E17" sqref="E17"/>
    </sheetView>
  </sheetViews>
  <sheetFormatPr defaultColWidth="8.796875" defaultRowHeight="14.25"/>
  <cols>
    <col min="1" max="1" width="4.296875" style="0" customWidth="1"/>
    <col min="2" max="2" width="5" style="0" customWidth="1"/>
    <col min="3" max="3" width="4.296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" customWidth="1"/>
    <col min="9" max="19" width="11.8984375" style="2" customWidth="1"/>
  </cols>
  <sheetData>
    <row r="1" spans="1:19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" customHeight="1"/>
    <row r="4" spans="1:19" s="8" customFormat="1" ht="57" customHeight="1">
      <c r="A4" s="5" t="s">
        <v>2</v>
      </c>
      <c r="B4" s="5" t="s">
        <v>3</v>
      </c>
      <c r="C4" s="5"/>
      <c r="D4" s="5"/>
      <c r="E4" s="6" t="s">
        <v>4</v>
      </c>
      <c r="F4" s="7" t="s">
        <v>5</v>
      </c>
      <c r="G4" s="7"/>
      <c r="H4" s="7" t="s">
        <v>6</v>
      </c>
      <c r="I4" s="5" t="s">
        <v>7</v>
      </c>
      <c r="J4" s="5"/>
      <c r="K4" s="5"/>
      <c r="L4" s="5"/>
      <c r="M4" s="5"/>
      <c r="N4" s="5"/>
      <c r="O4" s="5"/>
      <c r="P4" s="5"/>
      <c r="Q4" s="5"/>
      <c r="R4" s="5"/>
      <c r="S4" s="5" t="s">
        <v>8</v>
      </c>
    </row>
    <row r="5" spans="1:19" s="8" customFormat="1" ht="24" customHeight="1">
      <c r="A5" s="5"/>
      <c r="B5" s="5"/>
      <c r="C5" s="5"/>
      <c r="D5" s="5"/>
      <c r="E5" s="6"/>
      <c r="F5" s="5" t="s">
        <v>9</v>
      </c>
      <c r="G5" s="5" t="s">
        <v>10</v>
      </c>
      <c r="H5" s="7"/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/>
    </row>
    <row r="6" spans="1:19" s="10" customFormat="1" ht="12" customHeight="1">
      <c r="A6" s="9">
        <v>1</v>
      </c>
      <c r="B6" s="9">
        <v>2</v>
      </c>
      <c r="C6" s="9"/>
      <c r="D6" s="9"/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/>
      <c r="O6" s="9"/>
      <c r="P6" s="9"/>
      <c r="Q6" s="9"/>
      <c r="R6" s="9"/>
      <c r="S6" s="9">
        <v>12</v>
      </c>
    </row>
    <row r="7" spans="1:19" s="15" customFormat="1" ht="18.75" customHeight="1">
      <c r="A7" s="11" t="s">
        <v>21</v>
      </c>
      <c r="B7" s="12" t="s">
        <v>22</v>
      </c>
      <c r="C7" s="12"/>
      <c r="D7" s="12"/>
      <c r="E7" s="13" t="s">
        <v>23</v>
      </c>
      <c r="F7" s="13" t="s">
        <v>23</v>
      </c>
      <c r="G7" s="13" t="s">
        <v>23</v>
      </c>
      <c r="H7" s="13" t="s">
        <v>23</v>
      </c>
      <c r="I7" s="14">
        <f>I8+I9</f>
        <v>7814213.77</v>
      </c>
      <c r="J7" s="14">
        <f>J8+J9</f>
        <v>2825336.17</v>
      </c>
      <c r="K7" s="14">
        <f>K8+K9</f>
        <v>2272258.57</v>
      </c>
      <c r="L7" s="14">
        <f>L8+L9</f>
        <v>576780.97</v>
      </c>
      <c r="M7" s="14">
        <f>M8+M9</f>
        <v>631410.74</v>
      </c>
      <c r="N7" s="14"/>
      <c r="O7" s="14"/>
      <c r="P7" s="14"/>
      <c r="Q7" s="14"/>
      <c r="R7" s="14"/>
      <c r="S7" s="14">
        <f>S8+S9</f>
        <v>16847705.5</v>
      </c>
    </row>
    <row r="8" spans="1:19" s="15" customFormat="1" ht="21" customHeight="1">
      <c r="A8" s="11" t="s">
        <v>24</v>
      </c>
      <c r="B8" s="12" t="s">
        <v>25</v>
      </c>
      <c r="C8" s="12"/>
      <c r="D8" s="12"/>
      <c r="E8" s="13" t="s">
        <v>23</v>
      </c>
      <c r="F8" s="13" t="s">
        <v>23</v>
      </c>
      <c r="G8" s="13" t="s">
        <v>23</v>
      </c>
      <c r="H8" s="13" t="s">
        <v>23</v>
      </c>
      <c r="I8" s="14">
        <f>I12+I31+I41+I66+I75</f>
        <v>688513.77</v>
      </c>
      <c r="J8" s="14">
        <f>J12+J31+J41+J66+J75</f>
        <v>606736.17</v>
      </c>
      <c r="K8" s="14">
        <f>K12+K31+K41+K66+K75</f>
        <v>591758.57</v>
      </c>
      <c r="L8" s="14">
        <f>L12+L31+L41+L66+L75</f>
        <v>576780.97</v>
      </c>
      <c r="M8" s="14">
        <f>M12+M31+M41+M66+M75</f>
        <v>631410.74</v>
      </c>
      <c r="N8" s="14"/>
      <c r="O8" s="14"/>
      <c r="P8" s="14"/>
      <c r="Q8" s="14"/>
      <c r="R8" s="14"/>
      <c r="S8" s="14">
        <f>S12+S31+S41+S66+S75</f>
        <v>5822905.5</v>
      </c>
    </row>
    <row r="9" spans="1:19" s="15" customFormat="1" ht="21" customHeight="1">
      <c r="A9" s="11" t="s">
        <v>26</v>
      </c>
      <c r="B9" s="12" t="s">
        <v>27</v>
      </c>
      <c r="C9" s="12"/>
      <c r="D9" s="12"/>
      <c r="E9" s="13" t="s">
        <v>23</v>
      </c>
      <c r="F9" s="13" t="s">
        <v>23</v>
      </c>
      <c r="G9" s="13" t="s">
        <v>23</v>
      </c>
      <c r="H9" s="13" t="s">
        <v>23</v>
      </c>
      <c r="I9" s="14">
        <f>I13+I32+I42+I67</f>
        <v>7125700</v>
      </c>
      <c r="J9" s="14">
        <f>J13+J32+J42+J67</f>
        <v>2218600</v>
      </c>
      <c r="K9" s="14">
        <f>K13+K32+K42+K67</f>
        <v>1680500</v>
      </c>
      <c r="L9" s="14">
        <f>L13+L32+L42+L67</f>
        <v>0</v>
      </c>
      <c r="M9" s="14">
        <f>M13+M32+M42+M67</f>
        <v>0</v>
      </c>
      <c r="N9" s="14"/>
      <c r="O9" s="14"/>
      <c r="P9" s="14"/>
      <c r="Q9" s="14"/>
      <c r="R9" s="14"/>
      <c r="S9" s="14">
        <f>S13+S32+S42+S67</f>
        <v>11024800</v>
      </c>
    </row>
    <row r="10" spans="1:19" s="17" customFormat="1" ht="14.25" customHeight="1">
      <c r="A10" s="16"/>
      <c r="B10" s="16" t="s">
        <v>28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20" customFormat="1" ht="45.75" customHeight="1">
      <c r="A11" s="16"/>
      <c r="B11" s="18" t="s">
        <v>29</v>
      </c>
      <c r="C11" s="19" t="s">
        <v>30</v>
      </c>
      <c r="D11" s="19"/>
      <c r="E11" s="13" t="s">
        <v>23</v>
      </c>
      <c r="F11" s="13" t="s">
        <v>23</v>
      </c>
      <c r="G11" s="13" t="s">
        <v>23</v>
      </c>
      <c r="H11" s="14">
        <f>H12+H13</f>
        <v>13853900</v>
      </c>
      <c r="I11" s="14">
        <f>I12+I13</f>
        <v>5928700</v>
      </c>
      <c r="J11" s="14">
        <f>J12+J13</f>
        <v>1468600</v>
      </c>
      <c r="K11" s="14">
        <f>K12+K13</f>
        <v>1590500</v>
      </c>
      <c r="L11" s="14">
        <f>L12+L13</f>
        <v>0</v>
      </c>
      <c r="M11" s="14">
        <f>M12+M13</f>
        <v>0</v>
      </c>
      <c r="N11" s="14"/>
      <c r="O11" s="14"/>
      <c r="P11" s="14"/>
      <c r="Q11" s="14"/>
      <c r="R11" s="14"/>
      <c r="S11" s="14">
        <f>SUM(I11:R11)</f>
        <v>8987800</v>
      </c>
    </row>
    <row r="12" spans="1:19" s="15" customFormat="1" ht="18.75" customHeight="1">
      <c r="A12" s="16"/>
      <c r="B12" s="18"/>
      <c r="C12" s="12" t="s">
        <v>25</v>
      </c>
      <c r="D12" s="12"/>
      <c r="E12" s="13" t="s">
        <v>23</v>
      </c>
      <c r="F12" s="13" t="s">
        <v>23</v>
      </c>
      <c r="G12" s="13" t="s">
        <v>23</v>
      </c>
      <c r="H12" s="14">
        <f>H16+H25+H28</f>
        <v>0</v>
      </c>
      <c r="I12" s="14">
        <f>I16+I25+I28</f>
        <v>0</v>
      </c>
      <c r="J12" s="14">
        <f>J16+J25+J28</f>
        <v>0</v>
      </c>
      <c r="K12" s="14">
        <f>K16+K25+K28</f>
        <v>0</v>
      </c>
      <c r="L12" s="14">
        <f>L16+L25+L28</f>
        <v>0</v>
      </c>
      <c r="M12" s="14">
        <f>M16+M25+M28</f>
        <v>0</v>
      </c>
      <c r="N12" s="14"/>
      <c r="O12" s="14"/>
      <c r="P12" s="14"/>
      <c r="Q12" s="14"/>
      <c r="R12" s="14"/>
      <c r="S12" s="14">
        <f>SUM(I12:R12)</f>
        <v>0</v>
      </c>
    </row>
    <row r="13" spans="1:19" s="15" customFormat="1" ht="18.75" customHeight="1">
      <c r="A13" s="16"/>
      <c r="B13" s="18"/>
      <c r="C13" s="12" t="s">
        <v>27</v>
      </c>
      <c r="D13" s="12"/>
      <c r="E13" s="13" t="s">
        <v>23</v>
      </c>
      <c r="F13" s="13" t="s">
        <v>23</v>
      </c>
      <c r="G13" s="13" t="s">
        <v>23</v>
      </c>
      <c r="H13" s="14">
        <f>H17+H26+H29+H20+H23</f>
        <v>13853900</v>
      </c>
      <c r="I13" s="14">
        <f>I17+I26+I29+I20+I23</f>
        <v>5928700</v>
      </c>
      <c r="J13" s="14">
        <f>J17+J26+J29+J20+J23</f>
        <v>1468600</v>
      </c>
      <c r="K13" s="14">
        <f>K17+K26+K29+K20+K23</f>
        <v>1590500</v>
      </c>
      <c r="L13" s="14">
        <f>L17+L26+L29+L20+L23</f>
        <v>0</v>
      </c>
      <c r="M13" s="14">
        <f>M17+M26+M29+M20+M23</f>
        <v>0</v>
      </c>
      <c r="N13" s="14"/>
      <c r="O13" s="14"/>
      <c r="P13" s="14"/>
      <c r="Q13" s="14"/>
      <c r="R13" s="14"/>
      <c r="S13" s="14">
        <f>SUM(I13:R13)</f>
        <v>8987800</v>
      </c>
    </row>
    <row r="14" spans="1:19" s="17" customFormat="1" ht="14.25" customHeight="1">
      <c r="A14" s="16"/>
      <c r="B14" s="18"/>
      <c r="C14" s="16" t="s">
        <v>31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23" customFormat="1" ht="66.75">
      <c r="A15" s="16"/>
      <c r="B15" s="18"/>
      <c r="C15" s="13" t="s">
        <v>32</v>
      </c>
      <c r="D15" s="21" t="s">
        <v>33</v>
      </c>
      <c r="E15" s="21" t="s">
        <v>34</v>
      </c>
      <c r="F15" s="21">
        <v>2009</v>
      </c>
      <c r="G15" s="21">
        <v>2012</v>
      </c>
      <c r="H15" s="22">
        <f>H16+H17</f>
        <v>5206800</v>
      </c>
      <c r="I15" s="22">
        <f>I16+I17</f>
        <v>1803700</v>
      </c>
      <c r="J15" s="22">
        <f>J16+J17</f>
        <v>122200</v>
      </c>
      <c r="K15" s="22">
        <f>K16+K17</f>
        <v>1590500</v>
      </c>
      <c r="L15" s="22">
        <f>L16+L17</f>
        <v>0</v>
      </c>
      <c r="M15" s="22">
        <f>M16+M17</f>
        <v>0</v>
      </c>
      <c r="N15" s="22"/>
      <c r="O15" s="22"/>
      <c r="P15" s="22"/>
      <c r="Q15" s="22"/>
      <c r="R15" s="22"/>
      <c r="S15" s="22">
        <f>S16+S17</f>
        <v>3516400</v>
      </c>
    </row>
    <row r="16" spans="1:19" s="23" customFormat="1" ht="19.5" customHeight="1">
      <c r="A16" s="16"/>
      <c r="B16" s="18"/>
      <c r="C16" s="24"/>
      <c r="D16" s="24" t="s">
        <v>25</v>
      </c>
      <c r="E16" s="25" t="s">
        <v>23</v>
      </c>
      <c r="F16" s="25" t="s">
        <v>23</v>
      </c>
      <c r="G16" s="25" t="s">
        <v>23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f>SUM(I16:R16)</f>
        <v>0</v>
      </c>
    </row>
    <row r="17" spans="1:19" s="23" customFormat="1" ht="19.5" customHeight="1">
      <c r="A17" s="16"/>
      <c r="B17" s="18"/>
      <c r="C17" s="24"/>
      <c r="D17" s="24" t="s">
        <v>35</v>
      </c>
      <c r="E17" s="25" t="s">
        <v>23</v>
      </c>
      <c r="F17" s="25" t="s">
        <v>23</v>
      </c>
      <c r="G17" s="25" t="s">
        <v>23</v>
      </c>
      <c r="H17" s="27">
        <v>5206800</v>
      </c>
      <c r="I17" s="28">
        <v>1803700</v>
      </c>
      <c r="J17" s="28">
        <v>122200</v>
      </c>
      <c r="K17" s="29">
        <v>1590500</v>
      </c>
      <c r="L17" s="29"/>
      <c r="M17" s="29"/>
      <c r="N17" s="29"/>
      <c r="O17" s="29"/>
      <c r="P17" s="29"/>
      <c r="Q17" s="29"/>
      <c r="R17" s="29"/>
      <c r="S17" s="26">
        <f>SUM(I17:R17)</f>
        <v>3516400</v>
      </c>
    </row>
    <row r="18" spans="1:19" s="23" customFormat="1" ht="66.75">
      <c r="A18" s="16"/>
      <c r="B18" s="18"/>
      <c r="C18" s="13" t="s">
        <v>36</v>
      </c>
      <c r="D18" s="21" t="s">
        <v>37</v>
      </c>
      <c r="E18" s="21" t="s">
        <v>34</v>
      </c>
      <c r="F18" s="21">
        <v>2010</v>
      </c>
      <c r="G18" s="21">
        <v>2012</v>
      </c>
      <c r="H18" s="22">
        <f>H19+H20</f>
        <v>6120000</v>
      </c>
      <c r="I18" s="22">
        <f>I19+I20</f>
        <v>2824000</v>
      </c>
      <c r="J18" s="22">
        <f>J19+J20</f>
        <v>346000</v>
      </c>
      <c r="K18" s="22">
        <f>K19+K20</f>
        <v>0</v>
      </c>
      <c r="L18" s="22">
        <f>L19+L20</f>
        <v>0</v>
      </c>
      <c r="M18" s="22">
        <f>M19+M20</f>
        <v>0</v>
      </c>
      <c r="N18" s="22"/>
      <c r="O18" s="22"/>
      <c r="P18" s="22"/>
      <c r="Q18" s="22"/>
      <c r="R18" s="22"/>
      <c r="S18" s="22">
        <f>S19+S20</f>
        <v>3170000</v>
      </c>
    </row>
    <row r="19" spans="1:19" s="23" customFormat="1" ht="19.5" customHeight="1">
      <c r="A19" s="16"/>
      <c r="B19" s="18"/>
      <c r="C19" s="24"/>
      <c r="D19" s="24" t="s">
        <v>25</v>
      </c>
      <c r="E19" s="25" t="s">
        <v>23</v>
      </c>
      <c r="F19" s="25" t="s">
        <v>23</v>
      </c>
      <c r="G19" s="25" t="s">
        <v>23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>
        <f>SUM(I19:R19)</f>
        <v>0</v>
      </c>
    </row>
    <row r="20" spans="1:19" s="23" customFormat="1" ht="19.5" customHeight="1">
      <c r="A20" s="16"/>
      <c r="B20" s="18"/>
      <c r="C20" s="24"/>
      <c r="D20" s="24" t="s">
        <v>35</v>
      </c>
      <c r="E20" s="25" t="s">
        <v>23</v>
      </c>
      <c r="F20" s="25" t="s">
        <v>23</v>
      </c>
      <c r="G20" s="25" t="s">
        <v>23</v>
      </c>
      <c r="H20" s="26">
        <v>6120000</v>
      </c>
      <c r="I20" s="29">
        <v>2824000</v>
      </c>
      <c r="J20" s="29">
        <v>346000</v>
      </c>
      <c r="K20" s="29"/>
      <c r="L20" s="29"/>
      <c r="M20" s="29"/>
      <c r="N20" s="29"/>
      <c r="O20" s="29"/>
      <c r="P20" s="29"/>
      <c r="Q20" s="29"/>
      <c r="R20" s="29"/>
      <c r="S20" s="26">
        <f>SUM(I20:R20)</f>
        <v>3170000</v>
      </c>
    </row>
    <row r="21" spans="1:19" s="23" customFormat="1" ht="66.75">
      <c r="A21" s="16"/>
      <c r="B21" s="18"/>
      <c r="C21" s="13" t="s">
        <v>38</v>
      </c>
      <c r="D21" s="21" t="s">
        <v>39</v>
      </c>
      <c r="E21" s="21" t="s">
        <v>34</v>
      </c>
      <c r="F21" s="21">
        <v>2010</v>
      </c>
      <c r="G21" s="21">
        <v>2012</v>
      </c>
      <c r="H21" s="22">
        <f>H22+H23</f>
        <v>925000</v>
      </c>
      <c r="I21" s="22">
        <f>I22+I23</f>
        <v>300000</v>
      </c>
      <c r="J21" s="22">
        <f>J22+J23</f>
        <v>600000</v>
      </c>
      <c r="K21" s="22">
        <f>K22+K23</f>
        <v>0</v>
      </c>
      <c r="L21" s="22">
        <f>L22+L23</f>
        <v>0</v>
      </c>
      <c r="M21" s="22">
        <f>M22+M23</f>
        <v>0</v>
      </c>
      <c r="N21" s="22"/>
      <c r="O21" s="22"/>
      <c r="P21" s="22"/>
      <c r="Q21" s="22"/>
      <c r="R21" s="22"/>
      <c r="S21" s="22">
        <f>S22+S23</f>
        <v>900000</v>
      </c>
    </row>
    <row r="22" spans="1:19" s="23" customFormat="1" ht="19.5" customHeight="1">
      <c r="A22" s="16"/>
      <c r="B22" s="18"/>
      <c r="C22" s="24"/>
      <c r="D22" s="24" t="s">
        <v>25</v>
      </c>
      <c r="E22" s="25" t="s">
        <v>23</v>
      </c>
      <c r="F22" s="25" t="s">
        <v>23</v>
      </c>
      <c r="G22" s="25" t="s">
        <v>23</v>
      </c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>
        <f>SUM(I22:R22)</f>
        <v>0</v>
      </c>
    </row>
    <row r="23" spans="1:19" s="23" customFormat="1" ht="19.5" customHeight="1">
      <c r="A23" s="16"/>
      <c r="B23" s="18"/>
      <c r="C23" s="24"/>
      <c r="D23" s="24" t="s">
        <v>35</v>
      </c>
      <c r="E23" s="25" t="s">
        <v>23</v>
      </c>
      <c r="F23" s="25" t="s">
        <v>23</v>
      </c>
      <c r="G23" s="25" t="s">
        <v>23</v>
      </c>
      <c r="H23" s="26">
        <v>925000</v>
      </c>
      <c r="I23" s="29">
        <v>300000</v>
      </c>
      <c r="J23" s="29">
        <v>600000</v>
      </c>
      <c r="K23" s="29"/>
      <c r="L23" s="29"/>
      <c r="M23" s="29"/>
      <c r="N23" s="29"/>
      <c r="O23" s="29"/>
      <c r="P23" s="29"/>
      <c r="Q23" s="29"/>
      <c r="R23" s="29"/>
      <c r="S23" s="26">
        <f>SUM(I23:R23)</f>
        <v>900000</v>
      </c>
    </row>
    <row r="24" spans="1:19" s="23" customFormat="1" ht="83.25">
      <c r="A24" s="16"/>
      <c r="B24" s="18"/>
      <c r="C24" s="13" t="s">
        <v>40</v>
      </c>
      <c r="D24" s="21" t="s">
        <v>41</v>
      </c>
      <c r="E24" s="21" t="s">
        <v>34</v>
      </c>
      <c r="F24" s="21">
        <v>2010</v>
      </c>
      <c r="G24" s="21">
        <v>2012</v>
      </c>
      <c r="H24" s="22">
        <f>H25+H26</f>
        <v>1602100</v>
      </c>
      <c r="I24" s="22">
        <f>I25+I26</f>
        <v>1001000</v>
      </c>
      <c r="J24" s="22">
        <f>J25+J26</f>
        <v>400400</v>
      </c>
      <c r="K24" s="22">
        <f>K25+K26</f>
        <v>0</v>
      </c>
      <c r="L24" s="22">
        <f>L25+L26</f>
        <v>0</v>
      </c>
      <c r="M24" s="22">
        <f>M25+M26</f>
        <v>0</v>
      </c>
      <c r="N24" s="22"/>
      <c r="O24" s="22"/>
      <c r="P24" s="22"/>
      <c r="Q24" s="22"/>
      <c r="R24" s="22"/>
      <c r="S24" s="22">
        <f>S25+S26</f>
        <v>1401400</v>
      </c>
    </row>
    <row r="25" spans="1:19" s="23" customFormat="1" ht="19.5" customHeight="1">
      <c r="A25" s="16"/>
      <c r="B25" s="18"/>
      <c r="C25" s="24"/>
      <c r="D25" s="30" t="s">
        <v>25</v>
      </c>
      <c r="E25" s="25" t="s">
        <v>23</v>
      </c>
      <c r="F25" s="25" t="s">
        <v>23</v>
      </c>
      <c r="G25" s="25" t="s">
        <v>23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>
        <f>SUM(I25:R25)</f>
        <v>0</v>
      </c>
    </row>
    <row r="26" spans="1:19" s="23" customFormat="1" ht="19.5" customHeight="1">
      <c r="A26" s="16"/>
      <c r="B26" s="18"/>
      <c r="C26" s="24"/>
      <c r="D26" s="24" t="s">
        <v>35</v>
      </c>
      <c r="E26" s="25" t="s">
        <v>23</v>
      </c>
      <c r="F26" s="25" t="s">
        <v>23</v>
      </c>
      <c r="G26" s="25" t="s">
        <v>23</v>
      </c>
      <c r="H26" s="26">
        <v>1602100</v>
      </c>
      <c r="I26" s="26">
        <v>1001000</v>
      </c>
      <c r="J26" s="26">
        <v>400400</v>
      </c>
      <c r="K26" s="26"/>
      <c r="L26" s="26"/>
      <c r="M26" s="26"/>
      <c r="N26" s="26"/>
      <c r="O26" s="26"/>
      <c r="P26" s="26"/>
      <c r="Q26" s="26"/>
      <c r="R26" s="26"/>
      <c r="S26" s="26">
        <f>SUM(I26:R26)</f>
        <v>1401400</v>
      </c>
    </row>
    <row r="27" spans="1:19" s="17" customFormat="1" ht="32.25" customHeight="1">
      <c r="A27" s="16"/>
      <c r="B27" s="18"/>
      <c r="C27" s="18" t="s">
        <v>38</v>
      </c>
      <c r="D27" s="31" t="s">
        <v>42</v>
      </c>
      <c r="E27" s="32"/>
      <c r="F27" s="32"/>
      <c r="G27" s="32"/>
      <c r="H27" s="22">
        <f>H28+H29</f>
        <v>0</v>
      </c>
      <c r="I27" s="22">
        <f>I28+I29</f>
        <v>0</v>
      </c>
      <c r="J27" s="22">
        <f>J28+J29</f>
        <v>0</v>
      </c>
      <c r="K27" s="22">
        <f>K28+K29</f>
        <v>0</v>
      </c>
      <c r="L27" s="22">
        <f>L28+L29</f>
        <v>0</v>
      </c>
      <c r="M27" s="22">
        <f>M28+M29</f>
        <v>0</v>
      </c>
      <c r="N27" s="22"/>
      <c r="O27" s="22"/>
      <c r="P27" s="22"/>
      <c r="Q27" s="22"/>
      <c r="R27" s="22"/>
      <c r="S27" s="22">
        <f>S28+S29</f>
        <v>0</v>
      </c>
    </row>
    <row r="28" spans="1:19" s="23" customFormat="1" ht="19.5" customHeight="1">
      <c r="A28" s="16"/>
      <c r="B28" s="18"/>
      <c r="C28" s="24"/>
      <c r="D28" s="30" t="s">
        <v>25</v>
      </c>
      <c r="E28" s="25" t="s">
        <v>23</v>
      </c>
      <c r="F28" s="25" t="s">
        <v>23</v>
      </c>
      <c r="G28" s="25" t="s">
        <v>23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>
        <f>SUM(I28:R28)</f>
        <v>0</v>
      </c>
    </row>
    <row r="29" spans="1:19" s="23" customFormat="1" ht="19.5" customHeight="1">
      <c r="A29" s="16"/>
      <c r="B29" s="18"/>
      <c r="C29" s="24"/>
      <c r="D29" s="24" t="s">
        <v>35</v>
      </c>
      <c r="E29" s="25" t="s">
        <v>23</v>
      </c>
      <c r="F29" s="25" t="s">
        <v>23</v>
      </c>
      <c r="G29" s="25" t="s">
        <v>23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>
        <f>SUM(I29:R29)</f>
        <v>0</v>
      </c>
    </row>
    <row r="30" spans="1:19" s="20" customFormat="1" ht="45.75" customHeight="1">
      <c r="A30" s="16"/>
      <c r="B30" s="18" t="s">
        <v>43</v>
      </c>
      <c r="C30" s="19" t="s">
        <v>44</v>
      </c>
      <c r="D30" s="19"/>
      <c r="E30" s="13" t="s">
        <v>23</v>
      </c>
      <c r="F30" s="13" t="s">
        <v>23</v>
      </c>
      <c r="G30" s="13" t="s">
        <v>23</v>
      </c>
      <c r="H30" s="22">
        <f>H31+H32</f>
        <v>0</v>
      </c>
      <c r="I30" s="22">
        <f>I31+I32</f>
        <v>0</v>
      </c>
      <c r="J30" s="22">
        <f>J31+J32</f>
        <v>0</v>
      </c>
      <c r="K30" s="22">
        <f>K31+K32</f>
        <v>0</v>
      </c>
      <c r="L30" s="22">
        <f>L31+L32</f>
        <v>0</v>
      </c>
      <c r="M30" s="22">
        <f>M31+M32</f>
        <v>0</v>
      </c>
      <c r="N30" s="22"/>
      <c r="O30" s="22"/>
      <c r="P30" s="22"/>
      <c r="Q30" s="22"/>
      <c r="R30" s="22"/>
      <c r="S30" s="22">
        <f>S31+S32</f>
        <v>0</v>
      </c>
    </row>
    <row r="31" spans="1:19" s="15" customFormat="1" ht="20.25" customHeight="1">
      <c r="A31" s="16"/>
      <c r="B31" s="18"/>
      <c r="C31" s="12" t="s">
        <v>25</v>
      </c>
      <c r="D31" s="12"/>
      <c r="E31" s="13" t="s">
        <v>23</v>
      </c>
      <c r="F31" s="13" t="s">
        <v>23</v>
      </c>
      <c r="G31" s="13" t="s">
        <v>23</v>
      </c>
      <c r="H31" s="14">
        <f>H35+H38</f>
        <v>0</v>
      </c>
      <c r="I31" s="14">
        <f>I35+I38</f>
        <v>0</v>
      </c>
      <c r="J31" s="14">
        <f>J35+J38</f>
        <v>0</v>
      </c>
      <c r="K31" s="14">
        <f>K35+K38</f>
        <v>0</v>
      </c>
      <c r="L31" s="14">
        <f>L35+L38</f>
        <v>0</v>
      </c>
      <c r="M31" s="14">
        <f>M35+M38</f>
        <v>0</v>
      </c>
      <c r="N31" s="14"/>
      <c r="O31" s="14"/>
      <c r="P31" s="14"/>
      <c r="Q31" s="14"/>
      <c r="R31" s="14"/>
      <c r="S31" s="26">
        <f>SUM(I31:R31)</f>
        <v>0</v>
      </c>
    </row>
    <row r="32" spans="1:19" s="15" customFormat="1" ht="20.25" customHeight="1">
      <c r="A32" s="16"/>
      <c r="B32" s="18"/>
      <c r="C32" s="12" t="s">
        <v>27</v>
      </c>
      <c r="D32" s="12"/>
      <c r="E32" s="13" t="s">
        <v>23</v>
      </c>
      <c r="F32" s="13" t="s">
        <v>23</v>
      </c>
      <c r="G32" s="13" t="s">
        <v>23</v>
      </c>
      <c r="H32" s="14">
        <f>H36+H39</f>
        <v>0</v>
      </c>
      <c r="I32" s="14">
        <f>I36+I39</f>
        <v>0</v>
      </c>
      <c r="J32" s="14">
        <f>J36+J39</f>
        <v>0</v>
      </c>
      <c r="K32" s="14">
        <f>K36+K39</f>
        <v>0</v>
      </c>
      <c r="L32" s="14">
        <f>L36+L39</f>
        <v>0</v>
      </c>
      <c r="M32" s="14">
        <f>M36+M39</f>
        <v>0</v>
      </c>
      <c r="N32" s="14"/>
      <c r="O32" s="14"/>
      <c r="P32" s="14"/>
      <c r="Q32" s="14"/>
      <c r="R32" s="14"/>
      <c r="S32" s="26">
        <f>SUM(I32:R32)</f>
        <v>0</v>
      </c>
    </row>
    <row r="33" spans="1:19" s="17" customFormat="1" ht="14.25" customHeight="1">
      <c r="A33" s="16"/>
      <c r="B33" s="18"/>
      <c r="C33" s="16" t="s">
        <v>31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33.75">
      <c r="A34" s="16"/>
      <c r="B34" s="18"/>
      <c r="C34" s="18" t="s">
        <v>32</v>
      </c>
      <c r="D34" s="31" t="s">
        <v>42</v>
      </c>
      <c r="E34" s="33"/>
      <c r="F34" s="33"/>
      <c r="G34" s="33"/>
      <c r="H34" s="22">
        <f>H35+H36</f>
        <v>0</v>
      </c>
      <c r="I34" s="22">
        <f>I35+I36</f>
        <v>0</v>
      </c>
      <c r="J34" s="22">
        <f>J35+J36</f>
        <v>0</v>
      </c>
      <c r="K34" s="22">
        <f>K35+K36</f>
        <v>0</v>
      </c>
      <c r="L34" s="22">
        <f>L35+L36</f>
        <v>0</v>
      </c>
      <c r="M34" s="22">
        <f>M35+M36</f>
        <v>0</v>
      </c>
      <c r="N34" s="22"/>
      <c r="O34" s="22"/>
      <c r="P34" s="22"/>
      <c r="Q34" s="22"/>
      <c r="R34" s="22"/>
      <c r="S34" s="22">
        <f>S35+S36</f>
        <v>0</v>
      </c>
    </row>
    <row r="35" spans="1:19" s="34" customFormat="1" ht="19.5" customHeight="1">
      <c r="A35" s="16"/>
      <c r="B35" s="18"/>
      <c r="C35" s="24"/>
      <c r="D35" s="30" t="s">
        <v>25</v>
      </c>
      <c r="E35" s="25" t="s">
        <v>23</v>
      </c>
      <c r="F35" s="25" t="s">
        <v>23</v>
      </c>
      <c r="G35" s="25" t="s">
        <v>23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>
        <f>SUM(I35:R35)</f>
        <v>0</v>
      </c>
    </row>
    <row r="36" spans="1:19" s="34" customFormat="1" ht="19.5" customHeight="1">
      <c r="A36" s="16"/>
      <c r="B36" s="18"/>
      <c r="C36" s="24"/>
      <c r="D36" s="24" t="s">
        <v>35</v>
      </c>
      <c r="E36" s="25" t="s">
        <v>23</v>
      </c>
      <c r="F36" s="25" t="s">
        <v>23</v>
      </c>
      <c r="G36" s="25" t="s">
        <v>23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>
        <f>SUM(I36:R36)</f>
        <v>0</v>
      </c>
    </row>
    <row r="37" spans="1:19" ht="33.75">
      <c r="A37" s="16"/>
      <c r="B37" s="18"/>
      <c r="C37" s="18" t="s">
        <v>36</v>
      </c>
      <c r="D37" s="31" t="s">
        <v>42</v>
      </c>
      <c r="E37" s="33"/>
      <c r="F37" s="33"/>
      <c r="G37" s="33"/>
      <c r="H37" s="22">
        <f>H38+H39</f>
        <v>0</v>
      </c>
      <c r="I37" s="22">
        <f>I38+I39</f>
        <v>0</v>
      </c>
      <c r="J37" s="22">
        <f>J38+J39</f>
        <v>0</v>
      </c>
      <c r="K37" s="22">
        <f>K38+K39</f>
        <v>0</v>
      </c>
      <c r="L37" s="22">
        <f>L38+L39</f>
        <v>0</v>
      </c>
      <c r="M37" s="22">
        <f>M38+M39</f>
        <v>0</v>
      </c>
      <c r="N37" s="22"/>
      <c r="O37" s="22"/>
      <c r="P37" s="22"/>
      <c r="Q37" s="22"/>
      <c r="R37" s="22"/>
      <c r="S37" s="22">
        <f>S38+S39</f>
        <v>0</v>
      </c>
    </row>
    <row r="38" spans="1:19" s="34" customFormat="1" ht="19.5" customHeight="1">
      <c r="A38" s="16"/>
      <c r="B38" s="18"/>
      <c r="C38" s="24"/>
      <c r="D38" s="30" t="s">
        <v>25</v>
      </c>
      <c r="E38" s="25" t="s">
        <v>23</v>
      </c>
      <c r="F38" s="25" t="s">
        <v>23</v>
      </c>
      <c r="G38" s="25" t="s">
        <v>23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>
        <f>SUM(I38:R38)</f>
        <v>0</v>
      </c>
    </row>
    <row r="39" spans="1:19" s="34" customFormat="1" ht="19.5" customHeight="1">
      <c r="A39" s="16"/>
      <c r="B39" s="18"/>
      <c r="C39" s="24"/>
      <c r="D39" s="24" t="s">
        <v>35</v>
      </c>
      <c r="E39" s="25" t="s">
        <v>23</v>
      </c>
      <c r="F39" s="25" t="s">
        <v>23</v>
      </c>
      <c r="G39" s="25" t="s">
        <v>23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>
        <f>SUM(I39:R39)</f>
        <v>0</v>
      </c>
    </row>
    <row r="40" spans="1:19" s="20" customFormat="1" ht="30.75" customHeight="1">
      <c r="A40" s="16"/>
      <c r="B40" s="18" t="s">
        <v>45</v>
      </c>
      <c r="C40" s="19" t="s">
        <v>46</v>
      </c>
      <c r="D40" s="19"/>
      <c r="E40" s="13" t="s">
        <v>23</v>
      </c>
      <c r="F40" s="13" t="s">
        <v>23</v>
      </c>
      <c r="G40" s="13" t="s">
        <v>23</v>
      </c>
      <c r="H40" s="22">
        <f>H41+H42</f>
        <v>2472000</v>
      </c>
      <c r="I40" s="22">
        <f>I41+I42</f>
        <v>1197000</v>
      </c>
      <c r="J40" s="22">
        <f>J41+J42</f>
        <v>750000</v>
      </c>
      <c r="K40" s="22">
        <f>K41+K42</f>
        <v>90000</v>
      </c>
      <c r="L40" s="22">
        <f>L41+L42</f>
        <v>0</v>
      </c>
      <c r="M40" s="22">
        <f>M41+M42</f>
        <v>0</v>
      </c>
      <c r="N40" s="22"/>
      <c r="O40" s="22"/>
      <c r="P40" s="22"/>
      <c r="Q40" s="22"/>
      <c r="R40" s="22"/>
      <c r="S40" s="22">
        <f>S41+S42</f>
        <v>2037000</v>
      </c>
    </row>
    <row r="41" spans="1:19" s="35" customFormat="1" ht="20.25" customHeight="1">
      <c r="A41" s="16"/>
      <c r="B41" s="18"/>
      <c r="C41" s="12" t="s">
        <v>25</v>
      </c>
      <c r="D41" s="12"/>
      <c r="E41" s="13" t="s">
        <v>23</v>
      </c>
      <c r="F41" s="13" t="s">
        <v>23</v>
      </c>
      <c r="G41" s="13" t="s">
        <v>23</v>
      </c>
      <c r="H41" s="22">
        <f>H45+H48</f>
        <v>0</v>
      </c>
      <c r="I41" s="22">
        <f>I45+I48</f>
        <v>0</v>
      </c>
      <c r="J41" s="22">
        <f>J45+J48</f>
        <v>0</v>
      </c>
      <c r="K41" s="22">
        <f>K45+K48</f>
        <v>0</v>
      </c>
      <c r="L41" s="22">
        <f>L45+L48</f>
        <v>0</v>
      </c>
      <c r="M41" s="22">
        <f>M45+M48</f>
        <v>0</v>
      </c>
      <c r="N41" s="22"/>
      <c r="O41" s="22"/>
      <c r="P41" s="22"/>
      <c r="Q41" s="22"/>
      <c r="R41" s="22"/>
      <c r="S41" s="22">
        <f>SUM(I41:R41)</f>
        <v>0</v>
      </c>
    </row>
    <row r="42" spans="1:19" s="35" customFormat="1" ht="20.25" customHeight="1">
      <c r="A42" s="16"/>
      <c r="B42" s="18"/>
      <c r="C42" s="12" t="s">
        <v>27</v>
      </c>
      <c r="D42" s="12"/>
      <c r="E42" s="13" t="s">
        <v>23</v>
      </c>
      <c r="F42" s="13" t="s">
        <v>23</v>
      </c>
      <c r="G42" s="13" t="s">
        <v>23</v>
      </c>
      <c r="H42" s="22">
        <f>H46+H49+H52+H55+H58+H61+H64</f>
        <v>2472000</v>
      </c>
      <c r="I42" s="22">
        <f>I46+I49+I52+I55+I58+I61+I64</f>
        <v>1197000</v>
      </c>
      <c r="J42" s="22">
        <f>J46+J49+J52+J55+J58+J61+J64</f>
        <v>750000</v>
      </c>
      <c r="K42" s="22">
        <f>K46+K49+K52+K55+K58+K61+K64</f>
        <v>90000</v>
      </c>
      <c r="L42" s="22">
        <f>L46+L49+L52+L55+L58+L61+L64</f>
        <v>0</v>
      </c>
      <c r="M42" s="22">
        <f>M46+M49+M52+M55+M58+M61+M64</f>
        <v>0</v>
      </c>
      <c r="N42" s="22"/>
      <c r="O42" s="22"/>
      <c r="P42" s="22"/>
      <c r="Q42" s="22"/>
      <c r="R42" s="22"/>
      <c r="S42" s="22">
        <f>SUM(I42:R42)</f>
        <v>2037000</v>
      </c>
    </row>
    <row r="43" spans="1:19" ht="14.25" customHeight="1">
      <c r="A43" s="16"/>
      <c r="B43" s="18"/>
      <c r="C43" s="16" t="s">
        <v>31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66.75">
      <c r="A44" s="16"/>
      <c r="B44" s="18"/>
      <c r="C44" s="18" t="s">
        <v>32</v>
      </c>
      <c r="D44" s="31" t="s">
        <v>47</v>
      </c>
      <c r="E44" s="21" t="s">
        <v>34</v>
      </c>
      <c r="F44" s="33">
        <v>2009</v>
      </c>
      <c r="G44" s="33">
        <v>2012</v>
      </c>
      <c r="H44" s="22">
        <f>H45+H46</f>
        <v>100000</v>
      </c>
      <c r="I44" s="22">
        <f>I45+I46</f>
        <v>20000</v>
      </c>
      <c r="J44" s="22">
        <f>J45+J46</f>
        <v>20000</v>
      </c>
      <c r="K44" s="22">
        <f>K45+K46</f>
        <v>30000</v>
      </c>
      <c r="L44" s="22">
        <f>L45+L46</f>
        <v>0</v>
      </c>
      <c r="M44" s="22">
        <f>M45+M46</f>
        <v>0</v>
      </c>
      <c r="N44" s="22"/>
      <c r="O44" s="22"/>
      <c r="P44" s="22"/>
      <c r="Q44" s="22"/>
      <c r="R44" s="22"/>
      <c r="S44" s="22">
        <f>S45+S46</f>
        <v>70000</v>
      </c>
    </row>
    <row r="45" spans="1:19" s="34" customFormat="1" ht="18.75" customHeight="1">
      <c r="A45" s="16"/>
      <c r="B45" s="18"/>
      <c r="C45" s="24"/>
      <c r="D45" s="30" t="s">
        <v>25</v>
      </c>
      <c r="E45" s="25" t="s">
        <v>23</v>
      </c>
      <c r="F45" s="25" t="s">
        <v>23</v>
      </c>
      <c r="G45" s="25" t="s">
        <v>23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>
        <f>SUM(I45:R45)</f>
        <v>0</v>
      </c>
    </row>
    <row r="46" spans="1:19" s="34" customFormat="1" ht="18.75" customHeight="1">
      <c r="A46" s="16"/>
      <c r="B46" s="18"/>
      <c r="C46" s="24"/>
      <c r="D46" s="24" t="s">
        <v>35</v>
      </c>
      <c r="E46" s="25" t="s">
        <v>23</v>
      </c>
      <c r="F46" s="25" t="s">
        <v>23</v>
      </c>
      <c r="G46" s="25" t="s">
        <v>23</v>
      </c>
      <c r="H46" s="26">
        <v>100000</v>
      </c>
      <c r="I46" s="26">
        <v>20000</v>
      </c>
      <c r="J46" s="26">
        <v>20000</v>
      </c>
      <c r="K46" s="26">
        <v>30000</v>
      </c>
      <c r="L46" s="26"/>
      <c r="M46" s="26"/>
      <c r="N46" s="26"/>
      <c r="O46" s="26"/>
      <c r="P46" s="26"/>
      <c r="Q46" s="26"/>
      <c r="R46" s="26"/>
      <c r="S46" s="26">
        <f>SUM(I46:R46)</f>
        <v>70000</v>
      </c>
    </row>
    <row r="47" spans="1:19" ht="96" customHeight="1">
      <c r="A47" s="16"/>
      <c r="B47" s="18"/>
      <c r="C47" s="18" t="s">
        <v>36</v>
      </c>
      <c r="D47" s="31" t="s">
        <v>48</v>
      </c>
      <c r="E47" s="21" t="s">
        <v>34</v>
      </c>
      <c r="F47" s="33">
        <v>2011</v>
      </c>
      <c r="G47" s="33">
        <v>2011</v>
      </c>
      <c r="H47" s="22">
        <f>H48+H49</f>
        <v>970000</v>
      </c>
      <c r="I47" s="22">
        <f>I48+I49</f>
        <v>970000</v>
      </c>
      <c r="J47" s="22">
        <f>J48+J49</f>
        <v>0</v>
      </c>
      <c r="K47" s="22">
        <f>K48+K49</f>
        <v>0</v>
      </c>
      <c r="L47" s="22">
        <f>L48+L49</f>
        <v>0</v>
      </c>
      <c r="M47" s="22">
        <f>M48+M49</f>
        <v>0</v>
      </c>
      <c r="N47" s="22"/>
      <c r="O47" s="22"/>
      <c r="P47" s="22"/>
      <c r="Q47" s="22"/>
      <c r="R47" s="22"/>
      <c r="S47" s="22">
        <f>S48+S49</f>
        <v>970000</v>
      </c>
    </row>
    <row r="48" spans="1:19" s="34" customFormat="1" ht="18" customHeight="1">
      <c r="A48" s="16"/>
      <c r="B48" s="18"/>
      <c r="C48" s="24"/>
      <c r="D48" s="30" t="s">
        <v>25</v>
      </c>
      <c r="E48" s="25" t="s">
        <v>23</v>
      </c>
      <c r="F48" s="25" t="s">
        <v>23</v>
      </c>
      <c r="G48" s="25" t="s">
        <v>23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>
        <f>SUM(I48:R48)</f>
        <v>0</v>
      </c>
    </row>
    <row r="49" spans="1:19" s="34" customFormat="1" ht="18" customHeight="1">
      <c r="A49" s="16"/>
      <c r="B49" s="18"/>
      <c r="C49" s="24"/>
      <c r="D49" s="24" t="s">
        <v>35</v>
      </c>
      <c r="E49" s="25" t="s">
        <v>23</v>
      </c>
      <c r="F49" s="25" t="s">
        <v>23</v>
      </c>
      <c r="G49" s="25" t="s">
        <v>23</v>
      </c>
      <c r="H49" s="26">
        <v>970000</v>
      </c>
      <c r="I49" s="26">
        <v>970000</v>
      </c>
      <c r="J49" s="26"/>
      <c r="K49" s="26"/>
      <c r="L49" s="26"/>
      <c r="M49" s="26"/>
      <c r="N49" s="26"/>
      <c r="O49" s="26"/>
      <c r="P49" s="26"/>
      <c r="Q49" s="26"/>
      <c r="R49" s="26"/>
      <c r="S49" s="26">
        <f>SUM(I49:R49)</f>
        <v>970000</v>
      </c>
    </row>
    <row r="50" spans="1:19" s="34" customFormat="1" ht="66.75">
      <c r="A50" s="16"/>
      <c r="B50" s="18"/>
      <c r="C50" s="18" t="s">
        <v>38</v>
      </c>
      <c r="D50" s="31" t="s">
        <v>49</v>
      </c>
      <c r="E50" s="21" t="s">
        <v>34</v>
      </c>
      <c r="F50" s="33">
        <v>2008</v>
      </c>
      <c r="G50" s="33">
        <v>2011</v>
      </c>
      <c r="H50" s="22">
        <f>H51+H52</f>
        <v>165000</v>
      </c>
      <c r="I50" s="22">
        <f>I51+I52</f>
        <v>85000</v>
      </c>
      <c r="J50" s="22">
        <f>J51+J52</f>
        <v>0</v>
      </c>
      <c r="K50" s="22">
        <f>K51+K52</f>
        <v>0</v>
      </c>
      <c r="L50" s="22">
        <f>L51+L52</f>
        <v>0</v>
      </c>
      <c r="M50" s="22">
        <f>M51+M52</f>
        <v>0</v>
      </c>
      <c r="N50" s="22"/>
      <c r="O50" s="22"/>
      <c r="P50" s="22"/>
      <c r="Q50" s="22"/>
      <c r="R50" s="22"/>
      <c r="S50" s="22">
        <f>S51+S52</f>
        <v>85000</v>
      </c>
    </row>
    <row r="51" spans="1:19" s="34" customFormat="1" ht="18" customHeight="1">
      <c r="A51" s="16"/>
      <c r="B51" s="18"/>
      <c r="C51" s="24"/>
      <c r="D51" s="30" t="s">
        <v>25</v>
      </c>
      <c r="E51" s="25" t="s">
        <v>23</v>
      </c>
      <c r="F51" s="25" t="s">
        <v>23</v>
      </c>
      <c r="G51" s="25" t="s">
        <v>23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>
        <f>SUM(I51:R51)</f>
        <v>0</v>
      </c>
    </row>
    <row r="52" spans="1:19" s="34" customFormat="1" ht="18" customHeight="1">
      <c r="A52" s="16"/>
      <c r="B52" s="18"/>
      <c r="C52" s="24"/>
      <c r="D52" s="24" t="s">
        <v>35</v>
      </c>
      <c r="E52" s="25" t="s">
        <v>23</v>
      </c>
      <c r="F52" s="25" t="s">
        <v>23</v>
      </c>
      <c r="G52" s="25" t="s">
        <v>23</v>
      </c>
      <c r="H52" s="26">
        <v>165000</v>
      </c>
      <c r="I52" s="26">
        <v>85000</v>
      </c>
      <c r="J52" s="26"/>
      <c r="K52" s="26"/>
      <c r="L52" s="26"/>
      <c r="M52" s="26"/>
      <c r="N52" s="26"/>
      <c r="O52" s="26"/>
      <c r="P52" s="26"/>
      <c r="Q52" s="26"/>
      <c r="R52" s="26"/>
      <c r="S52" s="26">
        <f>SUM(I52:R52)</f>
        <v>85000</v>
      </c>
    </row>
    <row r="53" spans="1:19" s="34" customFormat="1" ht="66.75">
      <c r="A53" s="16"/>
      <c r="B53" s="18"/>
      <c r="C53" s="18" t="s">
        <v>40</v>
      </c>
      <c r="D53" s="31" t="s">
        <v>50</v>
      </c>
      <c r="E53" s="21" t="s">
        <v>34</v>
      </c>
      <c r="F53" s="33">
        <v>2008</v>
      </c>
      <c r="G53" s="33">
        <v>2013</v>
      </c>
      <c r="H53" s="22">
        <f>H54+H55</f>
        <v>250000</v>
      </c>
      <c r="I53" s="22">
        <f>I54+I55</f>
        <v>35000</v>
      </c>
      <c r="J53" s="22">
        <f>J54+J55</f>
        <v>50000</v>
      </c>
      <c r="K53" s="22">
        <f>K54+K55</f>
        <v>40000</v>
      </c>
      <c r="L53" s="22">
        <f>L54+L55</f>
        <v>0</v>
      </c>
      <c r="M53" s="22">
        <f>M54+M55</f>
        <v>0</v>
      </c>
      <c r="N53" s="22"/>
      <c r="O53" s="22"/>
      <c r="P53" s="22"/>
      <c r="Q53" s="22"/>
      <c r="R53" s="22"/>
      <c r="S53" s="22">
        <f>S54+S55</f>
        <v>125000</v>
      </c>
    </row>
    <row r="54" spans="1:19" s="34" customFormat="1" ht="18" customHeight="1">
      <c r="A54" s="16"/>
      <c r="B54" s="18"/>
      <c r="C54" s="24"/>
      <c r="D54" s="30" t="s">
        <v>25</v>
      </c>
      <c r="E54" s="25" t="s">
        <v>23</v>
      </c>
      <c r="F54" s="25" t="s">
        <v>23</v>
      </c>
      <c r="G54" s="25" t="s">
        <v>23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>
        <f>SUM(I54:R54)</f>
        <v>0</v>
      </c>
    </row>
    <row r="55" spans="1:19" s="34" customFormat="1" ht="18" customHeight="1">
      <c r="A55" s="16"/>
      <c r="B55" s="18"/>
      <c r="C55" s="24"/>
      <c r="D55" s="24" t="s">
        <v>35</v>
      </c>
      <c r="E55" s="25" t="s">
        <v>23</v>
      </c>
      <c r="F55" s="25" t="s">
        <v>23</v>
      </c>
      <c r="G55" s="25" t="s">
        <v>23</v>
      </c>
      <c r="H55" s="26">
        <v>250000</v>
      </c>
      <c r="I55" s="26">
        <v>35000</v>
      </c>
      <c r="J55" s="26">
        <v>50000</v>
      </c>
      <c r="K55" s="26">
        <v>40000</v>
      </c>
      <c r="L55" s="26"/>
      <c r="M55" s="26"/>
      <c r="N55" s="26"/>
      <c r="O55" s="26"/>
      <c r="P55" s="26"/>
      <c r="Q55" s="26"/>
      <c r="R55" s="26"/>
      <c r="S55" s="26">
        <f>SUM(I55:R55)</f>
        <v>125000</v>
      </c>
    </row>
    <row r="56" spans="1:19" s="34" customFormat="1" ht="66.75">
      <c r="A56" s="16"/>
      <c r="B56" s="18"/>
      <c r="C56" s="18" t="s">
        <v>51</v>
      </c>
      <c r="D56" s="31" t="s">
        <v>52</v>
      </c>
      <c r="E56" s="21" t="s">
        <v>34</v>
      </c>
      <c r="F56" s="33">
        <v>2008</v>
      </c>
      <c r="G56" s="33">
        <v>2013</v>
      </c>
      <c r="H56" s="22">
        <f>H57+H58</f>
        <v>270000</v>
      </c>
      <c r="I56" s="22">
        <f>I57+I58</f>
        <v>20000</v>
      </c>
      <c r="J56" s="22">
        <f>J57+J58</f>
        <v>30000</v>
      </c>
      <c r="K56" s="22">
        <f>K57+K58</f>
        <v>20000</v>
      </c>
      <c r="L56" s="22">
        <f>L57+L58</f>
        <v>0</v>
      </c>
      <c r="M56" s="22">
        <f>M57+M58</f>
        <v>0</v>
      </c>
      <c r="N56" s="22"/>
      <c r="O56" s="22"/>
      <c r="P56" s="22"/>
      <c r="Q56" s="22"/>
      <c r="R56" s="22"/>
      <c r="S56" s="22">
        <f>S57+S58</f>
        <v>70000</v>
      </c>
    </row>
    <row r="57" spans="1:19" s="34" customFormat="1" ht="18" customHeight="1">
      <c r="A57" s="16"/>
      <c r="B57" s="18"/>
      <c r="C57" s="24"/>
      <c r="D57" s="30" t="s">
        <v>25</v>
      </c>
      <c r="E57" s="25" t="s">
        <v>23</v>
      </c>
      <c r="F57" s="25" t="s">
        <v>23</v>
      </c>
      <c r="G57" s="25" t="s">
        <v>23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>
        <f>SUM(I57:R57)</f>
        <v>0</v>
      </c>
    </row>
    <row r="58" spans="1:19" s="34" customFormat="1" ht="18" customHeight="1">
      <c r="A58" s="16"/>
      <c r="B58" s="18"/>
      <c r="C58" s="24"/>
      <c r="D58" s="24" t="s">
        <v>35</v>
      </c>
      <c r="E58" s="25" t="s">
        <v>23</v>
      </c>
      <c r="F58" s="25" t="s">
        <v>23</v>
      </c>
      <c r="G58" s="25" t="s">
        <v>23</v>
      </c>
      <c r="H58" s="26">
        <v>270000</v>
      </c>
      <c r="I58" s="26">
        <v>20000</v>
      </c>
      <c r="J58" s="26">
        <v>30000</v>
      </c>
      <c r="K58" s="26">
        <v>20000</v>
      </c>
      <c r="L58" s="26"/>
      <c r="M58" s="26"/>
      <c r="N58" s="26"/>
      <c r="O58" s="26"/>
      <c r="P58" s="26"/>
      <c r="Q58" s="26"/>
      <c r="R58" s="26"/>
      <c r="S58" s="26">
        <f>SUM(I58:R58)</f>
        <v>70000</v>
      </c>
    </row>
    <row r="59" spans="1:19" s="34" customFormat="1" ht="66.75">
      <c r="A59" s="16"/>
      <c r="B59" s="18"/>
      <c r="C59" s="18" t="s">
        <v>53</v>
      </c>
      <c r="D59" s="31" t="s">
        <v>54</v>
      </c>
      <c r="E59" s="21" t="s">
        <v>34</v>
      </c>
      <c r="F59" s="33">
        <v>2010</v>
      </c>
      <c r="G59" s="33">
        <v>2012</v>
      </c>
      <c r="H59" s="22">
        <f>H60+H61</f>
        <v>700000</v>
      </c>
      <c r="I59" s="22">
        <f>I60+I61</f>
        <v>50000</v>
      </c>
      <c r="J59" s="22">
        <f>J60+J61</f>
        <v>650000</v>
      </c>
      <c r="K59" s="22">
        <f>K60+K61</f>
        <v>0</v>
      </c>
      <c r="L59" s="22">
        <f>L60+L61</f>
        <v>0</v>
      </c>
      <c r="M59" s="22">
        <f>M60+M61</f>
        <v>0</v>
      </c>
      <c r="N59" s="22"/>
      <c r="O59" s="22"/>
      <c r="P59" s="22"/>
      <c r="Q59" s="22"/>
      <c r="R59" s="22"/>
      <c r="S59" s="22">
        <f>S60+S61</f>
        <v>700000</v>
      </c>
    </row>
    <row r="60" spans="1:19" s="34" customFormat="1" ht="18" customHeight="1">
      <c r="A60" s="16"/>
      <c r="B60" s="18"/>
      <c r="C60" s="24"/>
      <c r="D60" s="30" t="s">
        <v>25</v>
      </c>
      <c r="E60" s="25" t="s">
        <v>23</v>
      </c>
      <c r="F60" s="25" t="s">
        <v>23</v>
      </c>
      <c r="G60" s="25" t="s">
        <v>23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>
        <f>SUM(I60:R60)</f>
        <v>0</v>
      </c>
    </row>
    <row r="61" spans="1:19" s="34" customFormat="1" ht="18" customHeight="1">
      <c r="A61" s="16"/>
      <c r="B61" s="18"/>
      <c r="C61" s="24"/>
      <c r="D61" s="24" t="s">
        <v>35</v>
      </c>
      <c r="E61" s="25" t="s">
        <v>23</v>
      </c>
      <c r="F61" s="25" t="s">
        <v>23</v>
      </c>
      <c r="G61" s="25" t="s">
        <v>23</v>
      </c>
      <c r="H61" s="26">
        <v>700000</v>
      </c>
      <c r="I61" s="26">
        <v>50000</v>
      </c>
      <c r="J61" s="26">
        <v>650000</v>
      </c>
      <c r="K61" s="26"/>
      <c r="L61" s="26"/>
      <c r="M61" s="26"/>
      <c r="N61" s="26"/>
      <c r="O61" s="26"/>
      <c r="P61" s="26"/>
      <c r="Q61" s="26"/>
      <c r="R61" s="26"/>
      <c r="S61" s="26">
        <f>SUM(I61:R61)</f>
        <v>700000</v>
      </c>
    </row>
    <row r="62" spans="1:19" s="34" customFormat="1" ht="66.75">
      <c r="A62" s="16"/>
      <c r="B62" s="18"/>
      <c r="C62" s="18" t="s">
        <v>55</v>
      </c>
      <c r="D62" s="31" t="s">
        <v>56</v>
      </c>
      <c r="E62" s="21" t="s">
        <v>34</v>
      </c>
      <c r="F62" s="33">
        <v>2011</v>
      </c>
      <c r="G62" s="33">
        <v>2011</v>
      </c>
      <c r="H62" s="22">
        <f>H63+H64</f>
        <v>17000</v>
      </c>
      <c r="I62" s="22">
        <f>I63+I64</f>
        <v>17000</v>
      </c>
      <c r="J62" s="22">
        <f>J63+J64</f>
        <v>0</v>
      </c>
      <c r="K62" s="22">
        <f>K63+K64</f>
        <v>0</v>
      </c>
      <c r="L62" s="22">
        <f>L63+L64</f>
        <v>0</v>
      </c>
      <c r="M62" s="22">
        <f>M63+M64</f>
        <v>0</v>
      </c>
      <c r="N62" s="22"/>
      <c r="O62" s="22"/>
      <c r="P62" s="22"/>
      <c r="Q62" s="22"/>
      <c r="R62" s="22"/>
      <c r="S62" s="22">
        <f>S63+S64</f>
        <v>17000</v>
      </c>
    </row>
    <row r="63" spans="1:19" s="34" customFormat="1" ht="18" customHeight="1">
      <c r="A63" s="16"/>
      <c r="B63" s="18"/>
      <c r="C63" s="24"/>
      <c r="D63" s="30" t="s">
        <v>25</v>
      </c>
      <c r="E63" s="25" t="s">
        <v>23</v>
      </c>
      <c r="F63" s="25" t="s">
        <v>23</v>
      </c>
      <c r="G63" s="25" t="s">
        <v>23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>
        <f>SUM(I63:R63)</f>
        <v>0</v>
      </c>
    </row>
    <row r="64" spans="1:19" s="34" customFormat="1" ht="18" customHeight="1">
      <c r="A64" s="16"/>
      <c r="B64" s="18"/>
      <c r="C64" s="24"/>
      <c r="D64" s="24" t="s">
        <v>35</v>
      </c>
      <c r="E64" s="25" t="s">
        <v>23</v>
      </c>
      <c r="F64" s="25" t="s">
        <v>23</v>
      </c>
      <c r="G64" s="25" t="s">
        <v>23</v>
      </c>
      <c r="H64" s="26">
        <v>17000</v>
      </c>
      <c r="I64" s="26">
        <v>17000</v>
      </c>
      <c r="J64" s="26"/>
      <c r="K64" s="26"/>
      <c r="L64" s="26"/>
      <c r="M64" s="26"/>
      <c r="N64" s="26"/>
      <c r="O64" s="26"/>
      <c r="P64" s="26"/>
      <c r="Q64" s="26"/>
      <c r="R64" s="26"/>
      <c r="S64" s="26">
        <f>SUM(I64:R64)</f>
        <v>17000</v>
      </c>
    </row>
    <row r="65" spans="1:19" s="36" customFormat="1" ht="79.5" customHeight="1">
      <c r="A65" s="16"/>
      <c r="B65" s="18" t="s">
        <v>57</v>
      </c>
      <c r="C65" s="19" t="s">
        <v>58</v>
      </c>
      <c r="D65" s="19"/>
      <c r="E65" s="13" t="s">
        <v>23</v>
      </c>
      <c r="F65" s="13" t="s">
        <v>23</v>
      </c>
      <c r="G65" s="13" t="s">
        <v>23</v>
      </c>
      <c r="H65" s="22">
        <f>H66+H67</f>
        <v>0</v>
      </c>
      <c r="I65" s="22">
        <f>I66+I67</f>
        <v>0</v>
      </c>
      <c r="J65" s="22">
        <f>J66+J67</f>
        <v>0</v>
      </c>
      <c r="K65" s="22">
        <f>K66+K67</f>
        <v>0</v>
      </c>
      <c r="L65" s="22">
        <f>L66+L67</f>
        <v>0</v>
      </c>
      <c r="M65" s="22">
        <f>M66+M67</f>
        <v>0</v>
      </c>
      <c r="N65" s="22"/>
      <c r="O65" s="22"/>
      <c r="P65" s="22"/>
      <c r="Q65" s="22"/>
      <c r="R65" s="22"/>
      <c r="S65" s="22">
        <f>S66+S67</f>
        <v>0</v>
      </c>
    </row>
    <row r="66" spans="1:19" s="35" customFormat="1" ht="18.75" customHeight="1">
      <c r="A66" s="16"/>
      <c r="B66" s="18"/>
      <c r="C66" s="12" t="s">
        <v>25</v>
      </c>
      <c r="D66" s="12"/>
      <c r="E66" s="13" t="s">
        <v>23</v>
      </c>
      <c r="F66" s="13" t="s">
        <v>23</v>
      </c>
      <c r="G66" s="13" t="s">
        <v>23</v>
      </c>
      <c r="H66" s="22">
        <f>H70+H73</f>
        <v>0</v>
      </c>
      <c r="I66" s="22">
        <f>I70+I73</f>
        <v>0</v>
      </c>
      <c r="J66" s="22">
        <f>J70+J73</f>
        <v>0</v>
      </c>
      <c r="K66" s="22">
        <f>K70+K73</f>
        <v>0</v>
      </c>
      <c r="L66" s="22">
        <f>L70+L73</f>
        <v>0</v>
      </c>
      <c r="M66" s="22">
        <f>M70+M73</f>
        <v>0</v>
      </c>
      <c r="N66" s="22"/>
      <c r="O66" s="22"/>
      <c r="P66" s="22"/>
      <c r="Q66" s="22"/>
      <c r="R66" s="22"/>
      <c r="S66" s="22">
        <f>S70+S73</f>
        <v>0</v>
      </c>
    </row>
    <row r="67" spans="1:19" s="35" customFormat="1" ht="18.75" customHeight="1">
      <c r="A67" s="16"/>
      <c r="B67" s="18"/>
      <c r="C67" s="12" t="s">
        <v>27</v>
      </c>
      <c r="D67" s="12"/>
      <c r="E67" s="13" t="s">
        <v>23</v>
      </c>
      <c r="F67" s="13" t="s">
        <v>23</v>
      </c>
      <c r="G67" s="13" t="s">
        <v>23</v>
      </c>
      <c r="H67" s="22">
        <f>H71+H74</f>
        <v>0</v>
      </c>
      <c r="I67" s="22">
        <f>I71+I74</f>
        <v>0</v>
      </c>
      <c r="J67" s="22">
        <f>J71+J74</f>
        <v>0</v>
      </c>
      <c r="K67" s="22">
        <f>K71+K74</f>
        <v>0</v>
      </c>
      <c r="L67" s="22">
        <f>L71+L74</f>
        <v>0</v>
      </c>
      <c r="M67" s="22">
        <f>M71+M74</f>
        <v>0</v>
      </c>
      <c r="N67" s="22"/>
      <c r="O67" s="22"/>
      <c r="P67" s="22"/>
      <c r="Q67" s="22"/>
      <c r="R67" s="22"/>
      <c r="S67" s="22">
        <f>S71+S74</f>
        <v>0</v>
      </c>
    </row>
    <row r="68" spans="1:19" ht="14.25" customHeight="1">
      <c r="A68" s="16"/>
      <c r="B68" s="18"/>
      <c r="C68" s="16" t="s">
        <v>31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50.25">
      <c r="A69" s="16"/>
      <c r="B69" s="18"/>
      <c r="C69" s="18" t="s">
        <v>32</v>
      </c>
      <c r="D69" s="31" t="s">
        <v>59</v>
      </c>
      <c r="E69" s="33"/>
      <c r="F69" s="33"/>
      <c r="G69" s="33"/>
      <c r="H69" s="22">
        <f>H70+H71</f>
        <v>0</v>
      </c>
      <c r="I69" s="22">
        <f>I70+I71</f>
        <v>0</v>
      </c>
      <c r="J69" s="22">
        <f>J70+J71</f>
        <v>0</v>
      </c>
      <c r="K69" s="22">
        <f>K70+K71</f>
        <v>0</v>
      </c>
      <c r="L69" s="22">
        <f>L70+L71</f>
        <v>0</v>
      </c>
      <c r="M69" s="22">
        <f>M70+M71</f>
        <v>0</v>
      </c>
      <c r="N69" s="22"/>
      <c r="O69" s="22"/>
      <c r="P69" s="22"/>
      <c r="Q69" s="22"/>
      <c r="R69" s="22"/>
      <c r="S69" s="22">
        <f>S70+S71</f>
        <v>0</v>
      </c>
    </row>
    <row r="70" spans="1:19" s="34" customFormat="1" ht="19.5" customHeight="1">
      <c r="A70" s="16"/>
      <c r="B70" s="18"/>
      <c r="C70" s="24"/>
      <c r="D70" s="24" t="s">
        <v>25</v>
      </c>
      <c r="E70" s="25" t="s">
        <v>23</v>
      </c>
      <c r="F70" s="25" t="s">
        <v>23</v>
      </c>
      <c r="G70" s="25" t="s">
        <v>23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6">
        <f>SUM(I70:M70)</f>
        <v>0</v>
      </c>
    </row>
    <row r="71" spans="1:19" s="34" customFormat="1" ht="19.5" customHeight="1">
      <c r="A71" s="16"/>
      <c r="B71" s="18"/>
      <c r="C71" s="24"/>
      <c r="D71" s="24" t="s">
        <v>35</v>
      </c>
      <c r="E71" s="25" t="s">
        <v>23</v>
      </c>
      <c r="F71" s="25" t="s">
        <v>23</v>
      </c>
      <c r="G71" s="25" t="s">
        <v>23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6">
        <f>SUM(I71:M71)</f>
        <v>0</v>
      </c>
    </row>
    <row r="72" spans="1:19" ht="50.25">
      <c r="A72" s="16"/>
      <c r="B72" s="18"/>
      <c r="C72" s="18" t="s">
        <v>36</v>
      </c>
      <c r="D72" s="31" t="s">
        <v>59</v>
      </c>
      <c r="E72" s="33"/>
      <c r="F72" s="33"/>
      <c r="G72" s="33"/>
      <c r="H72" s="22">
        <f>H73+H74</f>
        <v>0</v>
      </c>
      <c r="I72" s="22">
        <f>I73+I74</f>
        <v>0</v>
      </c>
      <c r="J72" s="22">
        <f>J73+J74</f>
        <v>0</v>
      </c>
      <c r="K72" s="22">
        <f>K73+K74</f>
        <v>0</v>
      </c>
      <c r="L72" s="22">
        <f>L73+L74</f>
        <v>0</v>
      </c>
      <c r="M72" s="22">
        <f>M73+M74</f>
        <v>0</v>
      </c>
      <c r="N72" s="22"/>
      <c r="O72" s="22"/>
      <c r="P72" s="22"/>
      <c r="Q72" s="22"/>
      <c r="R72" s="22"/>
      <c r="S72" s="22">
        <f>S73+S74</f>
        <v>0</v>
      </c>
    </row>
    <row r="73" spans="1:19" s="34" customFormat="1" ht="19.5" customHeight="1">
      <c r="A73" s="16"/>
      <c r="B73" s="18"/>
      <c r="C73" s="24"/>
      <c r="D73" s="24" t="s">
        <v>25</v>
      </c>
      <c r="E73" s="25" t="s">
        <v>23</v>
      </c>
      <c r="F73" s="25" t="s">
        <v>23</v>
      </c>
      <c r="G73" s="25" t="s">
        <v>23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6">
        <f>SUM(I73:M73)</f>
        <v>0</v>
      </c>
    </row>
    <row r="74" spans="1:19" s="34" customFormat="1" ht="19.5" customHeight="1">
      <c r="A74" s="16"/>
      <c r="B74" s="18"/>
      <c r="C74" s="24"/>
      <c r="D74" s="24" t="s">
        <v>35</v>
      </c>
      <c r="E74" s="25" t="s">
        <v>23</v>
      </c>
      <c r="F74" s="25" t="s">
        <v>23</v>
      </c>
      <c r="G74" s="25" t="s">
        <v>23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6">
        <f>SUM(I74:M74)</f>
        <v>0</v>
      </c>
    </row>
    <row r="75" spans="1:19" s="36" customFormat="1" ht="32.25" customHeight="1">
      <c r="A75" s="16"/>
      <c r="B75" s="18" t="s">
        <v>60</v>
      </c>
      <c r="C75" s="19" t="s">
        <v>61</v>
      </c>
      <c r="D75" s="19"/>
      <c r="E75" s="37" t="s">
        <v>23</v>
      </c>
      <c r="F75" s="37" t="s">
        <v>23</v>
      </c>
      <c r="G75" s="37" t="s">
        <v>23</v>
      </c>
      <c r="H75" s="22">
        <f>H76+H77</f>
        <v>0</v>
      </c>
      <c r="I75" s="22">
        <f>I76+I77</f>
        <v>688513.77</v>
      </c>
      <c r="J75" s="22">
        <f>J76+J77</f>
        <v>606736.17</v>
      </c>
      <c r="K75" s="22">
        <f>K76+K77</f>
        <v>591758.57</v>
      </c>
      <c r="L75" s="22">
        <f>L76+L77</f>
        <v>576780.97</v>
      </c>
      <c r="M75" s="22">
        <f>M76+M77</f>
        <v>631410.74</v>
      </c>
      <c r="N75" s="22">
        <f>N76+N77</f>
        <v>614186.5</v>
      </c>
      <c r="O75" s="22">
        <f>O76+O77</f>
        <v>596962.26</v>
      </c>
      <c r="P75" s="22">
        <f>P76+P77</f>
        <v>579738.02</v>
      </c>
      <c r="Q75" s="22">
        <f>Q76+Q77</f>
        <v>492906.41</v>
      </c>
      <c r="R75" s="22">
        <f>R76+R77</f>
        <v>443912.09</v>
      </c>
      <c r="S75" s="22">
        <f>S76+S77</f>
        <v>5822905.5</v>
      </c>
    </row>
    <row r="76" spans="1:19" ht="90">
      <c r="A76" s="16"/>
      <c r="B76" s="18"/>
      <c r="C76" s="38" t="s">
        <v>32</v>
      </c>
      <c r="D76" s="30" t="s">
        <v>62</v>
      </c>
      <c r="E76" s="25" t="s">
        <v>23</v>
      </c>
      <c r="F76" s="25" t="s">
        <v>23</v>
      </c>
      <c r="G76" s="25" t="s">
        <v>23</v>
      </c>
      <c r="H76" s="29"/>
      <c r="I76" s="39">
        <v>621713.77</v>
      </c>
      <c r="J76" s="39">
        <v>606736.17</v>
      </c>
      <c r="K76" s="39">
        <v>591758.57</v>
      </c>
      <c r="L76" s="39">
        <v>576780.97</v>
      </c>
      <c r="M76" s="39">
        <v>631410.74</v>
      </c>
      <c r="N76" s="39">
        <v>614186.5</v>
      </c>
      <c r="O76" s="39">
        <v>596962.26</v>
      </c>
      <c r="P76" s="39">
        <v>579738.02</v>
      </c>
      <c r="Q76" s="39">
        <v>492906.41</v>
      </c>
      <c r="R76" s="39">
        <v>443912.09</v>
      </c>
      <c r="S76" s="26">
        <f>SUM(I76:R76)</f>
        <v>5756105.5</v>
      </c>
    </row>
    <row r="77" spans="1:19" ht="39">
      <c r="A77" s="16"/>
      <c r="B77" s="18"/>
      <c r="C77" s="38" t="s">
        <v>36</v>
      </c>
      <c r="D77" s="30" t="s">
        <v>63</v>
      </c>
      <c r="E77" s="25" t="s">
        <v>23</v>
      </c>
      <c r="F77" s="25" t="s">
        <v>23</v>
      </c>
      <c r="G77" s="25" t="s">
        <v>23</v>
      </c>
      <c r="H77" s="29"/>
      <c r="I77" s="39">
        <v>66800</v>
      </c>
      <c r="J77" s="39"/>
      <c r="K77" s="39"/>
      <c r="L77" s="39"/>
      <c r="M77" s="39"/>
      <c r="N77" s="39"/>
      <c r="O77" s="39"/>
      <c r="P77" s="39"/>
      <c r="Q77" s="39"/>
      <c r="R77" s="39"/>
      <c r="S77" s="26">
        <f>SUM(I77:R77)</f>
        <v>66800</v>
      </c>
    </row>
  </sheetData>
  <sheetProtection selectLockedCells="1" selectUnlockedCells="1"/>
  <mergeCells count="37">
    <mergeCell ref="A1:S1"/>
    <mergeCell ref="A2:S2"/>
    <mergeCell ref="A4:A5"/>
    <mergeCell ref="B4:D5"/>
    <mergeCell ref="E4:E5"/>
    <mergeCell ref="F4:G4"/>
    <mergeCell ref="H4:H5"/>
    <mergeCell ref="I4:R4"/>
    <mergeCell ref="S4:S5"/>
    <mergeCell ref="B6:D6"/>
    <mergeCell ref="B7:D7"/>
    <mergeCell ref="B8:D8"/>
    <mergeCell ref="B9:D9"/>
    <mergeCell ref="A10:A77"/>
    <mergeCell ref="B10:S10"/>
    <mergeCell ref="B11:B29"/>
    <mergeCell ref="C11:D11"/>
    <mergeCell ref="C12:D12"/>
    <mergeCell ref="C13:D13"/>
    <mergeCell ref="C14:S14"/>
    <mergeCell ref="B30:B39"/>
    <mergeCell ref="C30:D30"/>
    <mergeCell ref="C31:D31"/>
    <mergeCell ref="C32:D32"/>
    <mergeCell ref="C33:S33"/>
    <mergeCell ref="B40:B64"/>
    <mergeCell ref="C40:D40"/>
    <mergeCell ref="C41:D41"/>
    <mergeCell ref="C42:D42"/>
    <mergeCell ref="C43:S43"/>
    <mergeCell ref="B65:B74"/>
    <mergeCell ref="C65:D65"/>
    <mergeCell ref="C66:D66"/>
    <mergeCell ref="C67:D67"/>
    <mergeCell ref="C68:S68"/>
    <mergeCell ref="B75:B77"/>
    <mergeCell ref="C75:D75"/>
  </mergeCells>
  <printOptions horizontalCentered="1"/>
  <pageMargins left="0.11805555555555555" right="0.11805555555555555" top="0.7479166666666667" bottom="0.7479166666666667" header="0.5118055555555555" footer="0.5118055555555555"/>
  <pageSetup horizontalDpi="300" verticalDpi="3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2011-01-24T14:27:56Z</cp:lastPrinted>
  <dcterms:created xsi:type="dcterms:W3CDTF">2010-11-15T06:37:51Z</dcterms:created>
  <dcterms:modified xsi:type="dcterms:W3CDTF">2011-01-26T08:52:21Z</dcterms:modified>
  <cp:category/>
  <cp:version/>
  <cp:contentType/>
  <cp:contentStatus/>
  <cp:revision>1</cp:revision>
</cp:coreProperties>
</file>